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balazs\Versenykepes_jarasok\Hker\"/>
    </mc:Choice>
  </mc:AlternateContent>
  <xr:revisionPtr revIDLastSave="0" documentId="13_ncr:1_{2A9E7185-C844-4F16-9748-5054C13A7CB9}" xr6:coauthVersionLast="47" xr6:coauthVersionMax="47" xr10:uidLastSave="{00000000-0000-0000-0000-000000000000}"/>
  <bookViews>
    <workbookView xWindow="-120" yWindow="-120" windowWidth="29040" windowHeight="15840" xr2:uid="{0790C989-B01F-4789-9B88-2996AB1C4BC7}"/>
  </bookViews>
  <sheets>
    <sheet name="Főösszesítő" sheetId="1" r:id="rId1"/>
    <sheet name="Alapanyag" sheetId="2" r:id="rId2"/>
    <sheet name="Faanyag" sheetId="3" r:id="rId3"/>
    <sheet name="Munkadíj" sheetId="4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5" i="4" l="1"/>
  <c r="J29" i="3"/>
  <c r="H64" i="2"/>
  <c r="G7" i="2"/>
  <c r="D15" i="1" l="1"/>
  <c r="J25" i="3"/>
  <c r="J18" i="3"/>
  <c r="J19" i="3"/>
  <c r="J20" i="3"/>
  <c r="J26" i="3"/>
  <c r="J27" i="3"/>
  <c r="J8" i="3"/>
  <c r="J9" i="3"/>
  <c r="J10" i="3"/>
  <c r="J11" i="3"/>
  <c r="J12" i="3"/>
  <c r="J13" i="3"/>
  <c r="J14" i="3"/>
  <c r="J15" i="3"/>
  <c r="J16" i="3"/>
  <c r="J17" i="3"/>
  <c r="J7" i="3"/>
  <c r="F64" i="2"/>
  <c r="G51" i="2"/>
  <c r="H51" i="2" s="1"/>
  <c r="G52" i="2"/>
  <c r="H52" i="2" s="1"/>
  <c r="G53" i="2"/>
  <c r="H53" i="2" s="1"/>
  <c r="G54" i="2"/>
  <c r="H54" i="2" s="1"/>
  <c r="G55" i="2"/>
  <c r="H55" i="2" s="1"/>
  <c r="G56" i="2"/>
  <c r="H56" i="2" s="1"/>
  <c r="G57" i="2"/>
  <c r="H57" i="2" s="1"/>
  <c r="G58" i="2"/>
  <c r="H58" i="2" s="1"/>
  <c r="G59" i="2"/>
  <c r="H59" i="2" s="1"/>
  <c r="G60" i="2"/>
  <c r="H60" i="2" s="1"/>
  <c r="G61" i="2"/>
  <c r="H61" i="2" s="1"/>
  <c r="G62" i="2"/>
  <c r="H62" i="2" s="1"/>
  <c r="G63" i="2"/>
  <c r="H63" i="2" s="1"/>
  <c r="G49" i="2"/>
  <c r="G50" i="2"/>
  <c r="H50" i="2" s="1"/>
  <c r="H42" i="2"/>
  <c r="H49" i="2"/>
  <c r="G38" i="2"/>
  <c r="H38" i="2" s="1"/>
  <c r="G39" i="2"/>
  <c r="H39" i="2" s="1"/>
  <c r="G40" i="2"/>
  <c r="H40" i="2" s="1"/>
  <c r="G41" i="2"/>
  <c r="H41" i="2" s="1"/>
  <c r="G42" i="2"/>
  <c r="G43" i="2"/>
  <c r="H43" i="2" s="1"/>
  <c r="G44" i="2"/>
  <c r="H44" i="2" s="1"/>
  <c r="G45" i="2"/>
  <c r="H45" i="2" s="1"/>
  <c r="G46" i="2"/>
  <c r="H46" i="2" s="1"/>
  <c r="G47" i="2"/>
  <c r="H47" i="2" s="1"/>
  <c r="G48" i="2"/>
  <c r="H48" i="2" s="1"/>
  <c r="G8" i="2"/>
  <c r="H8" i="2" s="1"/>
  <c r="G9" i="2"/>
  <c r="H9" i="2" s="1"/>
  <c r="G10" i="2"/>
  <c r="H10" i="2" s="1"/>
  <c r="G11" i="2"/>
  <c r="H11" i="2" s="1"/>
  <c r="G12" i="2"/>
  <c r="H12" i="2" s="1"/>
  <c r="G13" i="2"/>
  <c r="H13" i="2" s="1"/>
  <c r="G14" i="2"/>
  <c r="H14" i="2" s="1"/>
  <c r="G15" i="2"/>
  <c r="H15" i="2" s="1"/>
  <c r="G16" i="2"/>
  <c r="H16" i="2" s="1"/>
  <c r="G17" i="2"/>
  <c r="H17" i="2" s="1"/>
  <c r="G18" i="2"/>
  <c r="H18" i="2" s="1"/>
  <c r="G19" i="2"/>
  <c r="H19" i="2" s="1"/>
  <c r="G20" i="2"/>
  <c r="H20" i="2" s="1"/>
  <c r="G21" i="2"/>
  <c r="H21" i="2" s="1"/>
  <c r="G22" i="2"/>
  <c r="H22" i="2" s="1"/>
  <c r="G23" i="2"/>
  <c r="H23" i="2" s="1"/>
  <c r="G24" i="2"/>
  <c r="H24" i="2" s="1"/>
  <c r="G25" i="2"/>
  <c r="H25" i="2" s="1"/>
  <c r="G26" i="2"/>
  <c r="H26" i="2" s="1"/>
  <c r="G27" i="2"/>
  <c r="H27" i="2" s="1"/>
  <c r="G28" i="2"/>
  <c r="H28" i="2" s="1"/>
  <c r="G29" i="2"/>
  <c r="H29" i="2" s="1"/>
  <c r="G30" i="2"/>
  <c r="H30" i="2" s="1"/>
  <c r="G31" i="2"/>
  <c r="H31" i="2" s="1"/>
  <c r="G32" i="2"/>
  <c r="H32" i="2" s="1"/>
  <c r="G33" i="2"/>
  <c r="H33" i="2" s="1"/>
  <c r="G34" i="2"/>
  <c r="H34" i="2" s="1"/>
  <c r="G35" i="2"/>
  <c r="H35" i="2" s="1"/>
  <c r="G36" i="2"/>
  <c r="H36" i="2" s="1"/>
  <c r="G37" i="2"/>
  <c r="H37" i="2" s="1"/>
  <c r="H7" i="2"/>
  <c r="D13" i="1" s="1"/>
  <c r="J21" i="3" l="1"/>
  <c r="D14" i="1" s="1"/>
  <c r="D16" i="1" s="1"/>
  <c r="J28" i="3"/>
  <c r="G64" i="2"/>
</calcChain>
</file>

<file path=xl/sharedStrings.xml><?xml version="1.0" encoding="utf-8"?>
<sst xmlns="http://schemas.openxmlformats.org/spreadsheetml/2006/main" count="277" uniqueCount="173">
  <si>
    <t>Ajánlatkérő:</t>
  </si>
  <si>
    <t>Név:</t>
  </si>
  <si>
    <t>Hajmáskér Község Önkormányzata</t>
  </si>
  <si>
    <t>Cím:</t>
  </si>
  <si>
    <t>8193 Hajmáskér, Kossuth L. u. 31.</t>
  </si>
  <si>
    <t>e-mail:</t>
  </si>
  <si>
    <t>polgarmester@hajmasker.hu</t>
  </si>
  <si>
    <t>Adószám:</t>
  </si>
  <si>
    <t>Ajánlattevő:</t>
  </si>
  <si>
    <t xml:space="preserve"> 15428756-2-20</t>
  </si>
  <si>
    <t>Hajmáskér közösségi ház tetőfelújítás</t>
  </si>
  <si>
    <t>Ssz.</t>
  </si>
  <si>
    <t>Tétel</t>
  </si>
  <si>
    <t>Mennyiség</t>
  </si>
  <si>
    <t>Egység</t>
  </si>
  <si>
    <t>Díj összesen</t>
  </si>
  <si>
    <t>Függő ereszcsatorna bontása</t>
  </si>
  <si>
    <t>fm</t>
  </si>
  <si>
    <t>Falszegély bontása</t>
  </si>
  <si>
    <t>Lefolyócsövek bontása</t>
  </si>
  <si>
    <t>Falfedések bontása</t>
  </si>
  <si>
    <t>Korcolt lemezfedés bontása</t>
  </si>
  <si>
    <t>m2</t>
  </si>
  <si>
    <t>Hajlatbádogok bontása</t>
  </si>
  <si>
    <t>Egyedi szegélylemezek bontása</t>
  </si>
  <si>
    <t>Cserép bontása</t>
  </si>
  <si>
    <t>Lécetés bontása</t>
  </si>
  <si>
    <t>Deszkázás bontása</t>
  </si>
  <si>
    <t>Állványozás</t>
  </si>
  <si>
    <t>Tetőszerkezet megerősítése</t>
  </si>
  <si>
    <t>Ereszdeszkázat késíztése</t>
  </si>
  <si>
    <t>Tetőfelület fóliázása, ellenlécezése</t>
  </si>
  <si>
    <t>Tetőfelület lécezése</t>
  </si>
  <si>
    <t>Deszkázat készítése lemezfedés alá</t>
  </si>
  <si>
    <t>Tetőfelület cserepezése</t>
  </si>
  <si>
    <t>Tetőkibúvó ablak beépítése</t>
  </si>
  <si>
    <t>db</t>
  </si>
  <si>
    <t>Vápadeszkázat kialakítása</t>
  </si>
  <si>
    <t>Deszkaburkolat készítése</t>
  </si>
  <si>
    <t>Fóliacseppentő lemez felrakása</t>
  </si>
  <si>
    <t>Függő ereszcsatorna felrakása</t>
  </si>
  <si>
    <t>Lefolyócső felrakása</t>
  </si>
  <si>
    <t>Falszegély késíztése</t>
  </si>
  <si>
    <t>Viharléc felrakása</t>
  </si>
  <si>
    <t>Falfedés késíztése</t>
  </si>
  <si>
    <t>Vápalemez elhelyezése</t>
  </si>
  <si>
    <t>Szellőzőszalag felrakása</t>
  </si>
  <si>
    <t>Franciaszegély felrakása</t>
  </si>
  <si>
    <t>Egyedi lemezszegély készítése</t>
  </si>
  <si>
    <t>Korcolt lemezfedés készítése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</si>
  <si>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</si>
  <si>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</si>
  <si>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</si>
  <si>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</si>
  <si>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</si>
  <si>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</si>
  <si>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</si>
  <si>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</si>
  <si>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</si>
  <si>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</si>
  <si>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</si>
  <si>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</si>
  <si>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</si>
  <si>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</si>
  <si>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</si>
  <si>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</si>
  <si>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</si>
  <si>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</si>
  <si>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</si>
  <si>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</si>
  <si>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</si>
  <si>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</si>
  <si>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</si>
  <si>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</si>
  <si>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</si>
  <si>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</si>
  <si>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</si>
  <si>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</si>
  <si>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</si>
  <si>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</si>
  <si>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</si>
  <si>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Mindösszesen</t>
  </si>
  <si>
    <t>Árajánlat érvényessége:</t>
  </si>
  <si>
    <t xml:space="preserve">Kelt: …......., 2025. év …............hó…..............nap </t>
  </si>
  <si>
    <t>Tétel-szám</t>
  </si>
  <si>
    <t>Tétel megnevezése</t>
  </si>
  <si>
    <t>Egységár</t>
  </si>
  <si>
    <t>Összesen</t>
  </si>
  <si>
    <t>Téglavörös alumínium eresz 07, 33 4m</t>
  </si>
  <si>
    <t>Nettó egys.ár</t>
  </si>
  <si>
    <t>Nettó érték összesen</t>
  </si>
  <si>
    <t>Bruttó érték összesen</t>
  </si>
  <si>
    <t>Anyagdíj:</t>
  </si>
  <si>
    <t>Téglavörös 8004 acél csatornatartó egyenes 33</t>
  </si>
  <si>
    <t>Téglavörös alumínium vízüst 33/100</t>
  </si>
  <si>
    <t>Téglavörös alumínium lefolyócső 100 3 m</t>
  </si>
  <si>
    <t>Téglavörös alumínium véglemez 33</t>
  </si>
  <si>
    <t>Coloferr téglavörös 8004 acél bilincsfej 100</t>
  </si>
  <si>
    <t>Horgonyzott M8 csőbilincs szár 8/140 cm</t>
  </si>
  <si>
    <t>Nikeceltipli hungarocellhez, bilincshez 95 nm fehér</t>
  </si>
  <si>
    <t>Téglavörös alimínium könyök 100/72°</t>
  </si>
  <si>
    <t>Téglavörös alumínium szeglet 90° 33</t>
  </si>
  <si>
    <t>Szegletdísz 8004 téglavörös alu</t>
  </si>
  <si>
    <t>Végelemzdísz 8004 téglavörös alu</t>
  </si>
  <si>
    <t>Téglavörös alumínium tekercs 0,7x1000 mm</t>
  </si>
  <si>
    <t>m</t>
  </si>
  <si>
    <t>Téglavörös alu 0,7 szegély KTSZ: 68 cm, 5 hajtás, 18 db, 2m</t>
  </si>
  <si>
    <t>Téglavörös alu 0,7 szegély KTSZ: 20 cm, 1 hajtás, 50 db, 2m</t>
  </si>
  <si>
    <t>Téglavörös alu 0,7 szegély KTSZ: 33,5 cm, 2 hajtás, 50 db 2 m</t>
  </si>
  <si>
    <t>Téglavörös alu 0,7 szegély KTSZ: 47 cm, 2 hajtás, 13 db, 2 m</t>
  </si>
  <si>
    <t xml:space="preserve"> </t>
  </si>
  <si>
    <t>Téglavörös alu 0,7 szegély KTSZ: 55 cm, 4 hajtás, 13 db 2 m</t>
  </si>
  <si>
    <t xml:space="preserve">Téglavörös alu 0,7 szegély KTSZ: 77 cm, 2 hajtás , 4 db, 2 m </t>
  </si>
  <si>
    <t>Téglavörös alu 0,7 szegély KTSZ: 85 cm, 4 hajtás, 4 db, 2 m</t>
  </si>
  <si>
    <t>Téglavörös alu 0,7 szegély KTSZ: 52 cm, 6 hatás, 15 db 2 m</t>
  </si>
  <si>
    <t>Téglavörös alu 0,7 szegély KTSZ: 57 cm, 7 hajtás, 6 db, 2 m</t>
  </si>
  <si>
    <t>Téglavörös alu 0,7 szegély KTSZ: 21 cm, 4 hajtás, 14 db, 2 m</t>
  </si>
  <si>
    <t>Téglavörös alu 0,7 szegély KTSZ: 50 cm, 3 hajtás,  10 db 2 m</t>
  </si>
  <si>
    <t>Téglavörös alu 0,7 szegély KTSZ: 43 cm, 3 hajtás, 20 db, 2 m</t>
  </si>
  <si>
    <t xml:space="preserve">Téglavörös alu 0,7 szegély KTSZ: 23,5 cm, 2 hajtás, 20 db, 2 m </t>
  </si>
  <si>
    <t>Bauder Top- TS NSK Diffúzózár, aljzaton fekvő bitumenes alátéthéjazat öntapadó sávval 40m2</t>
  </si>
  <si>
    <t>Téglavörös alumínium tekercs 0,7x670 mm</t>
  </si>
  <si>
    <t>Profilozás</t>
  </si>
  <si>
    <t>Téglavörös alu 0,7 szegély KTSZ: 50 cm, 3 hajtás 5 db, 2 m</t>
  </si>
  <si>
    <t>Téglavörös alu 0,7 szegély KTSZ: 18 cm, 4 hajtás, 7 db, 2 m</t>
  </si>
  <si>
    <t>Téglavörös alu 0,7 szegély KTSZ: 11,5 cm, 2 hajtás, 7 db, 2 m</t>
  </si>
  <si>
    <t xml:space="preserve">PREFA Falzgel 300 ml (25-30 m) </t>
  </si>
  <si>
    <t>PREFA rozsdamentes csavarozható derékszögű állóhafter</t>
  </si>
  <si>
    <t>PREFA rozsdamentes csavarozható derékszögű csúszóhafter</t>
  </si>
  <si>
    <t>Sikaflex-112 Crystal Clear átlátszó ragasztó- és tömítőanyag 290 ml</t>
  </si>
  <si>
    <t>Téglavörös popszegecs acél- alu d-fejű nyitott 3,2x8 mm</t>
  </si>
  <si>
    <t>Téglavörös 80004 hlf. Epdm önfúr csavar hosszú 4,8x35</t>
  </si>
  <si>
    <t>Gipszkartoncsavar 3,5x25 mm</t>
  </si>
  <si>
    <t>Beüthető tipli sfkh. Csavarral 8x100 mm</t>
  </si>
  <si>
    <t>Alfa HKS-EODM Téglavörös kémény- és falszegély 300 mm/5m</t>
  </si>
  <si>
    <t>Alfa VS60 Téglavörös RAL8004 vápaszivacs 6 cm 1 m</t>
  </si>
  <si>
    <t>Alfa Guard 2R150 ragasztócsíkos páraáteresztő tetőfólia 150 gr/m2 70 m2/tek</t>
  </si>
  <si>
    <t>Creaton Róna egyenesvágású alapcserép natúrvörös</t>
  </si>
  <si>
    <t>Creaton Róna szegmensvágású alapcserép natúrvörös</t>
  </si>
  <si>
    <t>Creaton Róna szemgmensvágású szellőző alapcserép 10 cm2 natúrvörös</t>
  </si>
  <si>
    <t>Creaton Am/Kl/Ho/Ró Kúpcserép BZ natúrvörös</t>
  </si>
  <si>
    <t>Creaton kúpkapocs alumínium BZ cörös 30 db/doboz</t>
  </si>
  <si>
    <t>Creaton kezdőkúp BZ natúrvörös</t>
  </si>
  <si>
    <t>Creaton elosztókúp 3 tengelyű BZ natúrvörös</t>
  </si>
  <si>
    <t>Creaton Crearoll kúpalátét natúrvörös 310 mm x 5 m</t>
  </si>
  <si>
    <t>Creaton ereszszellőző elem fekete 1 m</t>
  </si>
  <si>
    <t>Creaton fém hófogó hornyolt/hódfarkú cserepekhez téglavörös RAL8004</t>
  </si>
  <si>
    <t>Craton Duo extra páraáteresztő tetőfólií, 150 g/m2</t>
  </si>
  <si>
    <t>Creaton tetőkibúvó ablak szigetelt antracit 45x55 cm</t>
  </si>
  <si>
    <t>Creaton harangcsavar aláttéttel téglavörös</t>
  </si>
  <si>
    <t>Bramac vápaszegély 1 m</t>
  </si>
  <si>
    <t>Vastagság</t>
  </si>
  <si>
    <t>Szélesség</t>
  </si>
  <si>
    <t>Hossz</t>
  </si>
  <si>
    <t>Köbtartalom</t>
  </si>
  <si>
    <t>Ár</t>
  </si>
  <si>
    <t>Fanyag</t>
  </si>
  <si>
    <t>cm</t>
  </si>
  <si>
    <t>m3</t>
  </si>
  <si>
    <t>Ft/m3</t>
  </si>
  <si>
    <t>Áztatás</t>
  </si>
  <si>
    <t>Megnevezés</t>
  </si>
  <si>
    <t>OSB 22 2500x1250x22</t>
  </si>
  <si>
    <t>Tetőléc 3x5x400</t>
  </si>
  <si>
    <t>Egyég</t>
  </si>
  <si>
    <t>Darab</t>
  </si>
  <si>
    <t>Mindösszesen:</t>
  </si>
  <si>
    <t>összesen:</t>
  </si>
  <si>
    <t>összesen</t>
  </si>
  <si>
    <t>Munkadíj</t>
  </si>
  <si>
    <t>Sorszám</t>
  </si>
  <si>
    <t>Faanyag</t>
  </si>
  <si>
    <t>Alapanyag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</si>
</sst>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F_t_-;\-* #,##0.00\ _F_t_-;_-* &quot;-&quot;??\ _F_t_-;_-@_-"/>
    <numFmt numFmtId="165" formatCode="#,##0.0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0"/>
      <name val="Arial CE"/>
      <charset val="238"/>
    </font>
    <font>
      <b/>
      <sz val="11"/>
      <name val="Calibri"/>
      <family val="2"/>
      <charset val="238"/>
      <scheme val="minor"/>
    </font>
    <font>
      <sz val="10"/>
      <name val="MS Sans Serif"/>
      <family val="2"/>
      <charset val="23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0" fontId="2" fillId="0" borderId="0" applyNumberForma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6" fillId="0" borderId="0"/>
  </cellStyleXfs>
  <cellXfs count="62">
    <xf numFmtId="0" fontId="0" fillId="0" borderId="0" xfId="0"/>
    <xf numFmtId="0" fontId="2" fillId="0" borderId="0" xfId="1"/>
    <xf numFmtId="0" fontId="0" fillId="0" borderId="1" xfId="0" applyBorder="1"/>
    <xf numFmtId="16" fontId="0" fillId="0" borderId="1" xfId="0" applyNumberFormat="1" applyBorder="1"/>
    <xf numFmtId="0" fontId="0" fillId="0" borderId="1" xfId="0" applyBorder="1" applyAlignment="1">
      <alignment wrapText="1"/>
    </xf>
    <xf numFmtId="0" fontId="0" fillId="0" borderId="0" xfId="0" applyAlignment="1">
      <alignment horizontal="left"/>
    </xf>
    <xf numFmtId="4" fontId="0" fillId="0" borderId="1" xfId="0" applyNumberFormat="1" applyBorder="1"/>
    <xf numFmtId="4" fontId="1" fillId="0" borderId="1" xfId="0" applyNumberFormat="1" applyFont="1" applyBorder="1"/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3" fontId="5" fillId="0" borderId="1" xfId="4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4" fontId="0" fillId="0" borderId="0" xfId="0" applyNumberFormat="1"/>
    <xf numFmtId="0" fontId="0" fillId="0" borderId="0" xfId="0" applyAlignment="1">
      <alignment wrapText="1"/>
    </xf>
    <xf numFmtId="4" fontId="0" fillId="0" borderId="1" xfId="0" applyNumberFormat="1" applyBorder="1" applyAlignment="1">
      <alignment wrapText="1"/>
    </xf>
    <xf numFmtId="0" fontId="5" fillId="0" borderId="5" xfId="2" applyFont="1" applyBorder="1" applyAlignment="1">
      <alignment horizontal="center" vertical="center" wrapText="1"/>
    </xf>
    <xf numFmtId="0" fontId="5" fillId="0" borderId="5" xfId="2" applyFont="1" applyBorder="1" applyAlignment="1">
      <alignment horizontal="center" vertical="center"/>
    </xf>
    <xf numFmtId="4" fontId="5" fillId="0" borderId="5" xfId="3" applyNumberFormat="1" applyFont="1" applyFill="1" applyBorder="1" applyAlignment="1" applyProtection="1">
      <alignment horizontal="center" vertical="center" wrapText="1"/>
    </xf>
    <xf numFmtId="0" fontId="5" fillId="0" borderId="6" xfId="2" applyFont="1" applyBorder="1" applyAlignment="1">
      <alignment horizontal="center" vertical="center" wrapText="1"/>
    </xf>
    <xf numFmtId="0" fontId="5" fillId="0" borderId="6" xfId="2" applyFont="1" applyBorder="1" applyAlignment="1">
      <alignment horizontal="center" vertical="center"/>
    </xf>
    <xf numFmtId="4" fontId="5" fillId="0" borderId="6" xfId="3" applyNumberFormat="1" applyFont="1" applyFill="1" applyBorder="1" applyAlignment="1" applyProtection="1">
      <alignment horizontal="center" vertical="center" wrapText="1"/>
    </xf>
    <xf numFmtId="0" fontId="5" fillId="0" borderId="7" xfId="2" applyFont="1" applyBorder="1" applyAlignment="1">
      <alignment horizontal="center" vertical="center" wrapText="1"/>
    </xf>
    <xf numFmtId="0" fontId="5" fillId="0" borderId="7" xfId="2" applyFont="1" applyBorder="1" applyAlignment="1">
      <alignment horizontal="center" vertical="center"/>
    </xf>
    <xf numFmtId="4" fontId="5" fillId="0" borderId="7" xfId="3" applyNumberFormat="1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8" xfId="0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3" fontId="5" fillId="0" borderId="2" xfId="4" applyNumberFormat="1" applyFont="1" applyBorder="1" applyAlignment="1">
      <alignment horizontal="center" vertical="center" wrapText="1"/>
    </xf>
    <xf numFmtId="165" fontId="0" fillId="0" borderId="1" xfId="0" applyNumberFormat="1" applyBorder="1"/>
    <xf numFmtId="1" fontId="0" fillId="0" borderId="1" xfId="0" applyNumberFormat="1" applyBorder="1"/>
    <xf numFmtId="4" fontId="0" fillId="0" borderId="2" xfId="0" applyNumberFormat="1" applyBorder="1" applyAlignment="1">
      <alignment horizontal="center"/>
    </xf>
    <xf numFmtId="4" fontId="0" fillId="0" borderId="4" xfId="0" applyNumberFormat="1" applyBorder="1" applyAlignment="1">
      <alignment horizontal="center"/>
    </xf>
    <xf numFmtId="0" fontId="0" fillId="0" borderId="0" xfId="0" applyBorder="1"/>
    <xf numFmtId="0" fontId="1" fillId="0" borderId="1" xfId="0" applyFont="1" applyBorder="1" applyAlignment="1">
      <alignment wrapText="1"/>
    </xf>
    <xf numFmtId="0" fontId="0" fillId="0" borderId="0" xfId="0" applyBorder="1" applyAlignment="1"/>
    <xf numFmtId="4" fontId="0" fillId="0" borderId="1" xfId="0" applyNumberFormat="1" applyBorder="1" applyAlignment="1"/>
    <xf numFmtId="0" fontId="1" fillId="0" borderId="2" xfId="0" applyFont="1" applyBorder="1" applyAlignment="1">
      <alignment horizontal="center" vertical="center"/>
    </xf>
    <xf numFmtId="4" fontId="0" fillId="0" borderId="2" xfId="0" applyNumberFormat="1" applyBorder="1" applyAlignment="1"/>
    <xf numFmtId="0" fontId="1" fillId="0" borderId="0" xfId="0" applyFont="1" applyBorder="1" applyAlignment="1"/>
    <xf numFmtId="4" fontId="0" fillId="0" borderId="0" xfId="0" applyNumberFormat="1" applyBorder="1" applyAlignment="1"/>
    <xf numFmtId="0" fontId="1" fillId="0" borderId="8" xfId="0" applyFont="1" applyBorder="1" applyAlignment="1"/>
    <xf numFmtId="4" fontId="0" fillId="0" borderId="8" xfId="0" applyNumberFormat="1" applyBorder="1" applyAlignment="1"/>
    <xf numFmtId="0" fontId="0" fillId="0" borderId="8" xfId="0" applyBorder="1" applyAlignment="1"/>
    <xf numFmtId="4" fontId="1" fillId="0" borderId="0" xfId="0" applyNumberFormat="1" applyFont="1" applyBorder="1" applyAlignment="1"/>
    <xf numFmtId="4" fontId="1" fillId="0" borderId="1" xfId="0" applyNumberFormat="1" applyFont="1" applyBorder="1" applyAlignment="1">
      <alignment horizontal="center"/>
    </xf>
    <xf numFmtId="4" fontId="1" fillId="0" borderId="1" xfId="0" applyNumberFormat="1" applyFont="1" applyBorder="1" applyAlignment="1"/>
    <xf numFmtId="0" fontId="0" fillId="0" borderId="1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16" fontId="0" fillId="0" borderId="0" xfId="0" applyNumberFormat="1" applyBorder="1"/>
    <xf numFmtId="4" fontId="0" fillId="0" borderId="0" xfId="0" applyNumberFormat="1" applyBorder="1"/>
    <xf numFmtId="0" fontId="0" fillId="0" borderId="0" xfId="0" applyBorder="1" applyAlignment="1">
      <alignment wrapText="1"/>
    </xf>
    <xf numFmtId="4" fontId="1" fillId="0" borderId="0" xfId="0" applyNumberFormat="1" applyFont="1" applyBorder="1"/>
    <xf numFmtId="0" fontId="0" fillId="0" borderId="1" xfId="0" applyNumberFormat="1" applyBorder="1"/>
    <xf numFmtId="0" fontId="0" fillId="0" borderId="1" xfId="0" applyFill="1" applyBorder="1"/>
    <xf numFmtId="0" fontId="1" fillId="0" borderId="1" xfId="0" applyNumberFormat="1" applyFont="1" applyFill="1" applyBorder="1" applyAlignment="1">
      <alignment horizontal="center"/>
    </xf>
    <xf numFmtId="0" fontId="0" fillId="0" borderId="0" xfId="0" applyAlignment="1"/>
  </cellXfs>
  <cellStyles count="5">
    <cellStyle name="Ezres 3" xfId="3" xr:uid="{9CF11FF7-0297-42D8-B723-22BE055DECD8}"/>
    <cellStyle name="Hivatkozás" xfId="1" builtinId="8"/>
    <cellStyle name="Normál" xfId="0" builtinId="0"/>
    <cellStyle name="Normál_22100B_C1a 4alszakasz_8 Mennyiség kimutatások" xfId="2" xr:uid="{1C43B885-D99A-46BF-B1AD-11F8217A69EE}"/>
    <cellStyle name="Normal_C2 7szakasz" xfId="4" xr:uid="{EAA29557-64F7-4C0A-9B44-49EFAD7A60D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polgarmester@hajmasker.h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1B4EEC-0791-40CF-9437-AE236B059939}">
  <sheetPr>
    <tabColor rgb="FFFF0000"/>
  </sheetPr>
  <dimension ref="B2:I57"/>
  <sheetViews>
    <sheetView tabSelected="1" workbookViewId="0">
      <selection activeCell="D46" sqref="D46"/>
    </sheetView>
  </sheetViews>
  <sheetFormatPr defaultRowHeight="15" x14ac:dyDescent="0.25"/>
  <cols>
    <col min="2" max="2" width="9.5703125" bestFit="1" customWidth="1"/>
    <col min="3" max="3" width="31.85546875" bestFit="1" customWidth="1"/>
    <col min="4" max="4" width="20.5703125" customWidth="1"/>
    <col min="5" max="5" width="8.42578125" customWidth="1"/>
    <col min="6" max="6" width="14.85546875" bestFit="1" customWidth="1"/>
    <col min="7" max="7" width="11.5703125" bestFit="1" customWidth="1"/>
    <col min="8" max="8" width="15" bestFit="1" customWidth="1"/>
    <col min="9" max="9" width="15.28515625" customWidth="1"/>
  </cols>
  <sheetData>
    <row r="2" spans="2:9" x14ac:dyDescent="0.25">
      <c r="B2" s="9" t="s">
        <v>10</v>
      </c>
      <c r="C2" s="9"/>
      <c r="D2" s="9"/>
      <c r="E2" s="9"/>
      <c r="F2" s="9"/>
      <c r="G2" s="9"/>
      <c r="H2" s="9"/>
      <c r="I2" s="9"/>
    </row>
    <row r="4" spans="2:9" x14ac:dyDescent="0.25">
      <c r="B4" s="9" t="s">
        <v>0</v>
      </c>
      <c r="C4" s="9"/>
      <c r="F4" s="9" t="s">
        <v>8</v>
      </c>
      <c r="G4" s="9"/>
      <c r="H4" s="9"/>
      <c r="I4" s="9"/>
    </row>
    <row r="5" spans="2:9" x14ac:dyDescent="0.25">
      <c r="B5" t="s">
        <v>1</v>
      </c>
      <c r="C5" t="s">
        <v>2</v>
      </c>
      <c r="F5" t="s">
        <v>1</v>
      </c>
      <c r="G5" s="11"/>
      <c r="H5" s="11"/>
      <c r="I5" s="11"/>
    </row>
    <row r="6" spans="2:9" x14ac:dyDescent="0.25">
      <c r="B6" t="s">
        <v>3</v>
      </c>
      <c r="C6" t="s">
        <v>4</v>
      </c>
      <c r="F6" t="s">
        <v>3</v>
      </c>
      <c r="G6" s="11"/>
      <c r="H6" s="11"/>
      <c r="I6" s="11"/>
    </row>
    <row r="7" spans="2:9" x14ac:dyDescent="0.25">
      <c r="B7" t="s">
        <v>5</v>
      </c>
      <c r="C7" s="1" t="s">
        <v>6</v>
      </c>
      <c r="F7" t="s">
        <v>5</v>
      </c>
      <c r="G7" s="11"/>
      <c r="H7" s="11"/>
      <c r="I7" s="11"/>
    </row>
    <row r="8" spans="2:9" x14ac:dyDescent="0.25">
      <c r="B8" t="s">
        <v>7</v>
      </c>
      <c r="C8" t="s">
        <v>9</v>
      </c>
      <c r="F8" t="s">
        <v>7</v>
      </c>
      <c r="G8" s="11"/>
      <c r="H8" s="11"/>
      <c r="I8" s="11"/>
    </row>
    <row r="9" spans="2:9" ht="15" customHeight="1" x14ac:dyDescent="0.25"/>
    <row r="10" spans="2:9" ht="15" customHeight="1" x14ac:dyDescent="0.25">
      <c r="B10" s="37"/>
      <c r="C10" s="37"/>
      <c r="D10" s="37"/>
      <c r="E10" s="37"/>
      <c r="F10" s="37"/>
      <c r="G10" s="37"/>
      <c r="H10" s="37"/>
      <c r="I10" s="37"/>
    </row>
    <row r="11" spans="2:9" ht="15" customHeight="1" x14ac:dyDescent="0.25">
      <c r="B11" s="54"/>
      <c r="C11" s="37"/>
      <c r="D11" s="37"/>
      <c r="E11" s="37"/>
      <c r="F11" s="55"/>
      <c r="G11" s="55"/>
      <c r="H11" s="55"/>
      <c r="I11" s="55"/>
    </row>
    <row r="12" spans="2:9" ht="15" customHeight="1" x14ac:dyDescent="0.25">
      <c r="B12" s="2" t="s">
        <v>170</v>
      </c>
      <c r="C12" s="2" t="s">
        <v>161</v>
      </c>
      <c r="D12" s="2" t="s">
        <v>87</v>
      </c>
      <c r="E12" s="37"/>
      <c r="F12" s="55"/>
      <c r="G12" s="55"/>
      <c r="H12" s="55"/>
      <c r="I12" s="55"/>
    </row>
    <row r="13" spans="2:9" ht="15" customHeight="1" x14ac:dyDescent="0.25">
      <c r="B13" s="58">
        <v>1</v>
      </c>
      <c r="C13" s="2" t="s">
        <v>172</v>
      </c>
      <c r="D13" s="6">
        <f>Alapanyag!H64</f>
        <v>0</v>
      </c>
      <c r="E13" s="37"/>
      <c r="F13" s="55"/>
      <c r="G13" s="55"/>
      <c r="H13" s="55"/>
      <c r="I13" s="55"/>
    </row>
    <row r="14" spans="2:9" ht="15" customHeight="1" x14ac:dyDescent="0.25">
      <c r="B14" s="58">
        <v>2</v>
      </c>
      <c r="C14" s="2" t="s">
        <v>171</v>
      </c>
      <c r="D14" s="6">
        <f>Faanyag!J29</f>
        <v>0</v>
      </c>
      <c r="E14" s="37"/>
      <c r="F14" s="55"/>
      <c r="G14" s="55"/>
      <c r="H14" s="55"/>
      <c r="I14" s="55"/>
    </row>
    <row r="15" spans="2:9" ht="15" customHeight="1" x14ac:dyDescent="0.25">
      <c r="B15" s="58">
        <v>3</v>
      </c>
      <c r="C15" s="59" t="s">
        <v>169</v>
      </c>
      <c r="D15" s="6">
        <f>Munkadíj!E35</f>
        <v>0</v>
      </c>
      <c r="E15" s="37"/>
      <c r="F15" s="55"/>
      <c r="G15" s="55"/>
      <c r="H15" s="55"/>
      <c r="I15" s="55"/>
    </row>
    <row r="16" spans="2:9" ht="15" customHeight="1" x14ac:dyDescent="0.25">
      <c r="B16" s="60" t="s">
        <v>81</v>
      </c>
      <c r="C16" s="60"/>
      <c r="D16" s="6">
        <f>SUM(D13:D15)</f>
        <v>0</v>
      </c>
      <c r="E16" s="37"/>
      <c r="F16" s="55"/>
      <c r="G16" s="55"/>
      <c r="H16" s="55"/>
      <c r="I16" s="55"/>
    </row>
    <row r="17" spans="2:9" ht="15" customHeight="1" x14ac:dyDescent="0.25">
      <c r="B17" s="54"/>
      <c r="C17" s="37"/>
      <c r="D17" s="37"/>
      <c r="E17" s="37"/>
      <c r="F17" s="55"/>
      <c r="G17" s="55"/>
      <c r="H17" s="55"/>
      <c r="I17" s="55"/>
    </row>
    <row r="18" spans="2:9" ht="15" customHeight="1" x14ac:dyDescent="0.25">
      <c r="B18" s="37"/>
      <c r="C18" s="37"/>
      <c r="D18" s="37"/>
      <c r="E18" s="37"/>
      <c r="F18" s="55"/>
      <c r="G18" s="55"/>
      <c r="H18" s="55"/>
      <c r="I18" s="55"/>
    </row>
    <row r="19" spans="2:9" ht="15" customHeight="1" x14ac:dyDescent="0.25">
      <c r="B19" s="37"/>
      <c r="C19" s="37"/>
      <c r="D19" s="37"/>
      <c r="E19" s="37"/>
      <c r="F19" s="55"/>
      <c r="G19" s="55"/>
      <c r="H19" s="55"/>
      <c r="I19" s="55"/>
    </row>
    <row r="20" spans="2:9" ht="15" customHeight="1" x14ac:dyDescent="0.25">
      <c r="B20" s="10" t="s">
        <v>82</v>
      </c>
      <c r="C20" s="10"/>
      <c r="D20" s="37"/>
      <c r="E20" s="37"/>
      <c r="F20" s="55"/>
      <c r="G20" s="55"/>
      <c r="H20" s="55"/>
      <c r="I20" s="55"/>
    </row>
    <row r="21" spans="2:9" ht="15" customHeight="1" x14ac:dyDescent="0.25">
      <c r="B21" s="37"/>
      <c r="C21" s="37"/>
      <c r="D21" s="37"/>
      <c r="E21" s="37"/>
      <c r="F21" s="55"/>
      <c r="G21" s="55"/>
      <c r="H21" s="55"/>
      <c r="I21" s="55"/>
    </row>
    <row r="22" spans="2:9" ht="15" customHeight="1" x14ac:dyDescent="0.25">
      <c r="B22" s="37"/>
      <c r="C22" s="37"/>
      <c r="D22" s="37"/>
      <c r="E22" s="37"/>
      <c r="F22" s="55"/>
      <c r="G22" s="55"/>
      <c r="H22" s="55"/>
      <c r="I22" s="55"/>
    </row>
    <row r="23" spans="2:9" ht="15" customHeight="1" x14ac:dyDescent="0.25">
      <c r="B23" s="10" t="s">
        <v>83</v>
      </c>
      <c r="C23" s="10"/>
      <c r="D23" s="10"/>
      <c r="E23" s="10"/>
      <c r="F23" s="10"/>
      <c r="G23" s="55"/>
      <c r="H23" s="55"/>
      <c r="I23" s="55"/>
    </row>
    <row r="24" spans="2:9" ht="15" customHeight="1" x14ac:dyDescent="0.25">
      <c r="B24" s="37"/>
      <c r="C24" s="56"/>
      <c r="D24" s="37"/>
      <c r="E24" s="37"/>
      <c r="F24" s="55"/>
      <c r="G24" s="55"/>
      <c r="H24" s="55"/>
      <c r="I24" s="55"/>
    </row>
    <row r="25" spans="2:9" ht="15" customHeight="1" x14ac:dyDescent="0.25">
      <c r="B25" s="37"/>
      <c r="C25" s="37"/>
      <c r="D25" s="37"/>
      <c r="E25" s="37"/>
      <c r="F25" s="55"/>
      <c r="G25" s="55"/>
      <c r="H25" s="55"/>
      <c r="I25" s="55"/>
    </row>
    <row r="26" spans="2:9" ht="15" customHeight="1" x14ac:dyDescent="0.25">
      <c r="B26" s="54"/>
      <c r="C26" s="56"/>
      <c r="D26" s="37"/>
      <c r="E26" s="37"/>
      <c r="F26" s="55"/>
      <c r="G26" s="55"/>
      <c r="H26" s="55"/>
      <c r="I26" s="55"/>
    </row>
    <row r="27" spans="2:9" ht="15" customHeight="1" x14ac:dyDescent="0.25">
      <c r="B27" s="37"/>
      <c r="C27" s="37"/>
      <c r="D27" s="37"/>
      <c r="E27" s="37"/>
      <c r="F27" s="55"/>
      <c r="G27" s="55"/>
      <c r="H27" s="55"/>
      <c r="I27" s="55"/>
    </row>
    <row r="28" spans="2:9" ht="15" customHeight="1" x14ac:dyDescent="0.25">
      <c r="B28" s="37"/>
      <c r="C28" s="56"/>
      <c r="D28" s="37"/>
      <c r="E28" s="37"/>
      <c r="F28" s="55"/>
      <c r="G28" s="55"/>
      <c r="H28" s="55"/>
      <c r="I28" s="55"/>
    </row>
    <row r="29" spans="2:9" ht="15" customHeight="1" x14ac:dyDescent="0.25">
      <c r="B29" s="54"/>
      <c r="C29" s="37"/>
      <c r="D29" s="37"/>
      <c r="E29" s="37"/>
      <c r="F29" s="55"/>
      <c r="G29" s="55"/>
      <c r="H29" s="55"/>
      <c r="I29" s="55"/>
    </row>
    <row r="30" spans="2:9" ht="15" customHeight="1" x14ac:dyDescent="0.25">
      <c r="B30" s="37"/>
      <c r="C30" s="56"/>
      <c r="D30" s="37"/>
      <c r="E30" s="37"/>
      <c r="F30" s="55"/>
      <c r="G30" s="55"/>
      <c r="H30" s="55"/>
      <c r="I30" s="55"/>
    </row>
    <row r="31" spans="2:9" ht="15" customHeight="1" x14ac:dyDescent="0.25">
      <c r="B31" s="37"/>
      <c r="C31" s="37"/>
      <c r="D31" s="37"/>
      <c r="E31" s="37"/>
      <c r="F31" s="55"/>
      <c r="G31" s="55"/>
      <c r="H31" s="55"/>
      <c r="I31" s="55"/>
    </row>
    <row r="32" spans="2:9" ht="15" customHeight="1" x14ac:dyDescent="0.25">
      <c r="B32" s="54"/>
      <c r="C32" s="56"/>
      <c r="D32" s="37"/>
      <c r="E32" s="37"/>
      <c r="F32" s="55"/>
      <c r="G32" s="55"/>
      <c r="H32" s="55"/>
      <c r="I32" s="55"/>
    </row>
    <row r="33" spans="2:9" ht="15" customHeight="1" x14ac:dyDescent="0.25">
      <c r="B33" s="37"/>
      <c r="C33" s="37"/>
      <c r="D33" s="37"/>
      <c r="E33" s="37"/>
      <c r="F33" s="55"/>
      <c r="G33" s="55"/>
      <c r="H33" s="55"/>
      <c r="I33" s="55"/>
    </row>
    <row r="34" spans="2:9" ht="15" customHeight="1" x14ac:dyDescent="0.25">
      <c r="B34" s="37"/>
      <c r="C34" s="56"/>
      <c r="D34" s="37"/>
      <c r="E34" s="37"/>
      <c r="F34" s="55"/>
      <c r="G34" s="55"/>
      <c r="H34" s="55"/>
      <c r="I34" s="55"/>
    </row>
    <row r="35" spans="2:9" ht="15" customHeight="1" x14ac:dyDescent="0.25">
      <c r="B35" s="54"/>
      <c r="C35" s="37"/>
      <c r="D35" s="37"/>
      <c r="E35" s="37"/>
      <c r="F35" s="55"/>
      <c r="G35" s="55"/>
      <c r="H35" s="55"/>
      <c r="I35" s="55"/>
    </row>
    <row r="36" spans="2:9" ht="15" customHeight="1" x14ac:dyDescent="0.25">
      <c r="B36" s="37"/>
      <c r="C36" s="56"/>
      <c r="D36" s="37"/>
      <c r="E36" s="37"/>
      <c r="F36" s="55"/>
      <c r="G36" s="55"/>
      <c r="H36" s="55"/>
      <c r="I36" s="55"/>
    </row>
    <row r="37" spans="2:9" ht="15" customHeight="1" x14ac:dyDescent="0.25">
      <c r="B37" s="37"/>
      <c r="C37" s="37"/>
      <c r="D37" s="37"/>
      <c r="E37" s="37"/>
      <c r="F37" s="55"/>
      <c r="G37" s="55"/>
      <c r="H37" s="55"/>
      <c r="I37" s="55"/>
    </row>
    <row r="38" spans="2:9" ht="15" customHeight="1" x14ac:dyDescent="0.25">
      <c r="B38" s="54"/>
      <c r="C38" s="56"/>
      <c r="D38" s="37"/>
      <c r="E38" s="37"/>
      <c r="F38" s="55"/>
      <c r="G38" s="55"/>
      <c r="H38" s="55"/>
      <c r="I38" s="55"/>
    </row>
    <row r="39" spans="2:9" ht="15" customHeight="1" x14ac:dyDescent="0.25">
      <c r="B39" s="37"/>
      <c r="C39" s="37"/>
      <c r="D39" s="37"/>
      <c r="E39" s="37"/>
      <c r="F39" s="55"/>
      <c r="G39" s="55"/>
      <c r="H39" s="55"/>
      <c r="I39" s="55"/>
    </row>
    <row r="40" spans="2:9" ht="15" customHeight="1" x14ac:dyDescent="0.25">
      <c r="B40" s="37"/>
      <c r="C40" s="56"/>
      <c r="D40" s="37"/>
      <c r="E40" s="37"/>
      <c r="F40" s="55"/>
      <c r="G40" s="55"/>
      <c r="H40" s="55"/>
      <c r="I40" s="55"/>
    </row>
    <row r="41" spans="2:9" ht="15" customHeight="1" x14ac:dyDescent="0.25">
      <c r="B41" s="54"/>
      <c r="C41" s="37"/>
      <c r="D41" s="37"/>
      <c r="E41" s="37"/>
      <c r="F41" s="55"/>
      <c r="G41" s="55"/>
      <c r="H41" s="55"/>
      <c r="I41" s="55"/>
    </row>
    <row r="42" spans="2:9" ht="15" customHeight="1" x14ac:dyDescent="0.25">
      <c r="B42" s="37"/>
      <c r="C42" s="37"/>
      <c r="D42" s="37"/>
      <c r="E42" s="37"/>
      <c r="F42" s="37"/>
      <c r="G42" s="37"/>
      <c r="H42" s="37"/>
      <c r="I42" s="37"/>
    </row>
    <row r="43" spans="2:9" ht="15" customHeight="1" x14ac:dyDescent="0.25">
      <c r="B43" s="31"/>
      <c r="C43" s="31"/>
      <c r="D43" s="31"/>
      <c r="E43" s="31"/>
      <c r="F43" s="31"/>
      <c r="G43" s="31"/>
      <c r="H43" s="57"/>
      <c r="I43" s="57"/>
    </row>
    <row r="44" spans="2:9" ht="15" customHeight="1" x14ac:dyDescent="0.25"/>
    <row r="45" spans="2:9" ht="15" customHeight="1" x14ac:dyDescent="0.25"/>
    <row r="46" spans="2:9" ht="20.100000000000001" customHeight="1" x14ac:dyDescent="0.25">
      <c r="B46" s="43"/>
      <c r="C46" s="52"/>
      <c r="D46" s="52"/>
      <c r="E46" s="43"/>
      <c r="F46" s="43"/>
      <c r="G46" s="43"/>
      <c r="H46" s="44"/>
      <c r="I46" s="44"/>
    </row>
    <row r="47" spans="2:9" ht="20.100000000000001" customHeight="1" x14ac:dyDescent="0.25">
      <c r="B47" s="39"/>
      <c r="C47" s="39"/>
      <c r="D47" s="39"/>
      <c r="E47" s="39"/>
      <c r="F47" s="39"/>
      <c r="G47" s="39"/>
      <c r="H47" s="44"/>
      <c r="I47" s="44"/>
    </row>
    <row r="48" spans="2:9" ht="20.100000000000001" customHeight="1" x14ac:dyDescent="0.25">
      <c r="B48" s="39"/>
      <c r="C48" s="39"/>
      <c r="D48" s="39"/>
      <c r="E48" s="39"/>
      <c r="F48" s="39"/>
      <c r="G48" s="39"/>
      <c r="H48" s="44"/>
      <c r="I48" s="44"/>
    </row>
    <row r="49" spans="2:9" ht="20.100000000000001" customHeight="1" x14ac:dyDescent="0.25">
      <c r="B49" s="43"/>
      <c r="C49" s="43"/>
      <c r="D49" s="43"/>
      <c r="E49" s="43"/>
      <c r="F49" s="43"/>
      <c r="G49" s="43"/>
      <c r="H49" s="44"/>
      <c r="I49" s="44"/>
    </row>
    <row r="50" spans="2:9" x14ac:dyDescent="0.25">
      <c r="B50" s="37"/>
      <c r="C50" s="37"/>
      <c r="D50" s="37"/>
      <c r="E50" s="37"/>
      <c r="F50" s="37"/>
      <c r="G50" s="37"/>
      <c r="H50" s="37"/>
      <c r="I50" s="37"/>
    </row>
    <row r="51" spans="2:9" ht="20.100000000000001" customHeight="1" x14ac:dyDescent="0.25">
      <c r="B51" s="43"/>
      <c r="C51" s="43"/>
      <c r="D51" s="43"/>
      <c r="E51" s="43"/>
      <c r="F51" s="43"/>
      <c r="G51" s="43"/>
      <c r="H51" s="44"/>
      <c r="I51" s="44"/>
    </row>
    <row r="53" spans="2:9" ht="20.100000000000001" customHeight="1" x14ac:dyDescent="0.25">
      <c r="B53" s="61"/>
      <c r="C53" s="61"/>
    </row>
    <row r="54" spans="2:9" x14ac:dyDescent="0.25">
      <c r="B54" s="5"/>
      <c r="C54" s="5"/>
    </row>
    <row r="56" spans="2:9" x14ac:dyDescent="0.25">
      <c r="B56" s="61"/>
      <c r="C56" s="61"/>
      <c r="D56" s="61"/>
      <c r="E56" s="61"/>
      <c r="F56" s="61"/>
    </row>
    <row r="57" spans="2:9" ht="20.100000000000001" customHeight="1" x14ac:dyDescent="0.25"/>
  </sheetData>
  <mergeCells count="11">
    <mergeCell ref="B4:C4"/>
    <mergeCell ref="G5:I5"/>
    <mergeCell ref="G6:I6"/>
    <mergeCell ref="G7:I7"/>
    <mergeCell ref="G8:I8"/>
    <mergeCell ref="F4:I4"/>
    <mergeCell ref="B43:G43"/>
    <mergeCell ref="B16:C16"/>
    <mergeCell ref="B2:I2"/>
    <mergeCell ref="B20:C20"/>
    <mergeCell ref="B23:F23"/>
  </mergeCells>
  <phoneticPr fontId="3" type="noConversion"/>
  <hyperlinks>
    <hyperlink ref="C7" r:id="rId1" xr:uid="{D9A9CF21-5093-4C1C-AABF-094E202D3EE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7DE85C-56F7-471F-BF3C-1F60E017F0E9}">
  <sheetPr>
    <tabColor rgb="FFFF0000"/>
  </sheetPr>
  <dimension ref="B3:H80"/>
  <sheetViews>
    <sheetView topLeftCell="A46" workbookViewId="0">
      <selection activeCell="H65" sqref="H65"/>
    </sheetView>
  </sheetViews>
  <sheetFormatPr defaultRowHeight="15" x14ac:dyDescent="0.25"/>
  <cols>
    <col min="2" max="2" width="6.7109375" customWidth="1"/>
    <col min="3" max="3" width="50.85546875" customWidth="1"/>
    <col min="4" max="4" width="10.85546875" bestFit="1" customWidth="1"/>
    <col min="5" max="5" width="7" bestFit="1" customWidth="1"/>
    <col min="6" max="6" width="12.85546875" bestFit="1" customWidth="1"/>
    <col min="7" max="7" width="12.7109375" customWidth="1"/>
    <col min="8" max="8" width="11.7109375" bestFit="1" customWidth="1"/>
  </cols>
  <sheetData>
    <row r="3" spans="2:8" ht="15.75" customHeight="1" x14ac:dyDescent="0.25">
      <c r="B3" s="19" t="s">
        <v>84</v>
      </c>
      <c r="C3" s="20" t="s">
        <v>85</v>
      </c>
      <c r="D3" s="21" t="s">
        <v>13</v>
      </c>
      <c r="E3" s="20" t="s">
        <v>14</v>
      </c>
      <c r="F3" s="12" t="s">
        <v>89</v>
      </c>
      <c r="G3" s="12" t="s">
        <v>90</v>
      </c>
      <c r="H3" s="12" t="s">
        <v>91</v>
      </c>
    </row>
    <row r="4" spans="2:8" x14ac:dyDescent="0.25">
      <c r="B4" s="22"/>
      <c r="C4" s="23"/>
      <c r="D4" s="24"/>
      <c r="E4" s="23"/>
      <c r="F4" s="12"/>
      <c r="G4" s="12"/>
      <c r="H4" s="12"/>
    </row>
    <row r="5" spans="2:8" x14ac:dyDescent="0.25">
      <c r="B5" s="25"/>
      <c r="C5" s="26"/>
      <c r="D5" s="27"/>
      <c r="E5" s="26"/>
      <c r="F5" s="12"/>
      <c r="G5" s="12"/>
      <c r="H5" s="12"/>
    </row>
    <row r="6" spans="2:8" x14ac:dyDescent="0.25">
      <c r="B6" s="13" t="s">
        <v>92</v>
      </c>
      <c r="C6" s="14"/>
      <c r="D6" s="14"/>
      <c r="E6" s="14"/>
      <c r="F6" s="14"/>
      <c r="G6" s="14"/>
      <c r="H6" s="15"/>
    </row>
    <row r="7" spans="2:8" x14ac:dyDescent="0.25">
      <c r="B7" s="28">
        <v>1</v>
      </c>
      <c r="C7" s="4" t="s">
        <v>88</v>
      </c>
      <c r="D7" s="6">
        <v>21</v>
      </c>
      <c r="E7" s="2" t="s">
        <v>36</v>
      </c>
      <c r="F7" s="6">
        <v>0</v>
      </c>
      <c r="G7" s="6">
        <f>D7*F7</f>
        <v>0</v>
      </c>
      <c r="H7" s="6">
        <f>G7*1.27</f>
        <v>0</v>
      </c>
    </row>
    <row r="8" spans="2:8" x14ac:dyDescent="0.25">
      <c r="B8" s="28">
        <v>2</v>
      </c>
      <c r="C8" s="4" t="s">
        <v>93</v>
      </c>
      <c r="D8" s="6">
        <v>92</v>
      </c>
      <c r="E8" s="2" t="s">
        <v>36</v>
      </c>
      <c r="F8" s="6">
        <v>0</v>
      </c>
      <c r="G8" s="6">
        <f t="shared" ref="G8:G71" si="0">D8*F8</f>
        <v>0</v>
      </c>
      <c r="H8" s="6">
        <f t="shared" ref="H8:H71" si="1">G8*1.27</f>
        <v>0</v>
      </c>
    </row>
    <row r="9" spans="2:8" x14ac:dyDescent="0.25">
      <c r="B9" s="28">
        <v>3</v>
      </c>
      <c r="C9" s="4" t="s">
        <v>94</v>
      </c>
      <c r="D9" s="6">
        <v>8</v>
      </c>
      <c r="E9" s="2" t="s">
        <v>36</v>
      </c>
      <c r="F9" s="6">
        <v>0</v>
      </c>
      <c r="G9" s="6">
        <f t="shared" si="0"/>
        <v>0</v>
      </c>
      <c r="H9" s="6">
        <f t="shared" si="1"/>
        <v>0</v>
      </c>
    </row>
    <row r="10" spans="2:8" x14ac:dyDescent="0.25">
      <c r="B10" s="28">
        <v>4</v>
      </c>
      <c r="C10" s="4" t="s">
        <v>95</v>
      </c>
      <c r="D10" s="6">
        <v>22</v>
      </c>
      <c r="E10" s="2" t="s">
        <v>36</v>
      </c>
      <c r="F10" s="6">
        <v>0</v>
      </c>
      <c r="G10" s="6">
        <f t="shared" si="0"/>
        <v>0</v>
      </c>
      <c r="H10" s="6">
        <f t="shared" si="1"/>
        <v>0</v>
      </c>
    </row>
    <row r="11" spans="2:8" x14ac:dyDescent="0.25">
      <c r="B11" s="28">
        <v>5</v>
      </c>
      <c r="C11" s="4" t="s">
        <v>96</v>
      </c>
      <c r="D11" s="6">
        <v>10</v>
      </c>
      <c r="E11" s="2" t="s">
        <v>36</v>
      </c>
      <c r="F11" s="6">
        <v>0</v>
      </c>
      <c r="G11" s="6">
        <f t="shared" si="0"/>
        <v>0</v>
      </c>
      <c r="H11" s="6">
        <f t="shared" si="1"/>
        <v>0</v>
      </c>
    </row>
    <row r="12" spans="2:8" x14ac:dyDescent="0.25">
      <c r="B12" s="28">
        <v>6</v>
      </c>
      <c r="C12" s="4" t="s">
        <v>97</v>
      </c>
      <c r="D12" s="6">
        <v>36</v>
      </c>
      <c r="E12" s="2" t="s">
        <v>36</v>
      </c>
      <c r="F12" s="6">
        <v>0</v>
      </c>
      <c r="G12" s="6">
        <f t="shared" si="0"/>
        <v>0</v>
      </c>
      <c r="H12" s="6">
        <f t="shared" si="1"/>
        <v>0</v>
      </c>
    </row>
    <row r="13" spans="2:8" x14ac:dyDescent="0.25">
      <c r="B13" s="28">
        <v>7</v>
      </c>
      <c r="C13" s="4" t="s">
        <v>98</v>
      </c>
      <c r="D13" s="6">
        <v>36</v>
      </c>
      <c r="E13" s="2" t="s">
        <v>36</v>
      </c>
      <c r="F13" s="6">
        <v>0</v>
      </c>
      <c r="G13" s="6">
        <f t="shared" si="0"/>
        <v>0</v>
      </c>
      <c r="H13" s="6">
        <f t="shared" si="1"/>
        <v>0</v>
      </c>
    </row>
    <row r="14" spans="2:8" x14ac:dyDescent="0.25">
      <c r="B14" s="28">
        <v>8</v>
      </c>
      <c r="C14" s="4" t="s">
        <v>99</v>
      </c>
      <c r="D14" s="6">
        <v>36</v>
      </c>
      <c r="E14" s="2" t="s">
        <v>36</v>
      </c>
      <c r="F14" s="6">
        <v>0</v>
      </c>
      <c r="G14" s="6">
        <f t="shared" si="0"/>
        <v>0</v>
      </c>
      <c r="H14" s="6">
        <f t="shared" si="1"/>
        <v>0</v>
      </c>
    </row>
    <row r="15" spans="2:8" x14ac:dyDescent="0.25">
      <c r="B15" s="28">
        <v>9</v>
      </c>
      <c r="C15" s="4" t="s">
        <v>100</v>
      </c>
      <c r="D15" s="6">
        <v>36</v>
      </c>
      <c r="E15" s="2" t="s">
        <v>36</v>
      </c>
      <c r="F15" s="6">
        <v>0</v>
      </c>
      <c r="G15" s="6">
        <f t="shared" si="0"/>
        <v>0</v>
      </c>
      <c r="H15" s="6">
        <f t="shared" si="1"/>
        <v>0</v>
      </c>
    </row>
    <row r="16" spans="2:8" x14ac:dyDescent="0.25">
      <c r="B16" s="28">
        <v>10</v>
      </c>
      <c r="C16" s="4" t="s">
        <v>101</v>
      </c>
      <c r="D16" s="6">
        <v>4</v>
      </c>
      <c r="E16" s="2" t="s">
        <v>36</v>
      </c>
      <c r="F16" s="6">
        <v>0</v>
      </c>
      <c r="G16" s="6">
        <f t="shared" si="0"/>
        <v>0</v>
      </c>
      <c r="H16" s="6">
        <f t="shared" si="1"/>
        <v>0</v>
      </c>
    </row>
    <row r="17" spans="2:8" x14ac:dyDescent="0.25">
      <c r="B17" s="28">
        <v>11</v>
      </c>
      <c r="C17" s="4" t="s">
        <v>102</v>
      </c>
      <c r="D17" s="6">
        <v>4</v>
      </c>
      <c r="E17" s="2" t="s">
        <v>36</v>
      </c>
      <c r="F17" s="6">
        <v>0</v>
      </c>
      <c r="G17" s="6">
        <f t="shared" si="0"/>
        <v>0</v>
      </c>
      <c r="H17" s="6">
        <f t="shared" si="1"/>
        <v>0</v>
      </c>
    </row>
    <row r="18" spans="2:8" x14ac:dyDescent="0.25">
      <c r="B18" s="28">
        <v>12</v>
      </c>
      <c r="C18" s="4" t="s">
        <v>103</v>
      </c>
      <c r="D18" s="6">
        <v>10</v>
      </c>
      <c r="E18" s="2" t="s">
        <v>36</v>
      </c>
      <c r="F18" s="6">
        <v>0</v>
      </c>
      <c r="G18" s="6">
        <f t="shared" si="0"/>
        <v>0</v>
      </c>
      <c r="H18" s="6">
        <f t="shared" si="1"/>
        <v>0</v>
      </c>
    </row>
    <row r="19" spans="2:8" x14ac:dyDescent="0.25">
      <c r="B19" s="28">
        <v>13</v>
      </c>
      <c r="C19" s="4" t="s">
        <v>104</v>
      </c>
      <c r="D19" s="6">
        <v>40</v>
      </c>
      <c r="E19" s="2" t="s">
        <v>17</v>
      </c>
      <c r="F19" s="6">
        <v>0</v>
      </c>
      <c r="G19" s="6">
        <f t="shared" si="0"/>
        <v>0</v>
      </c>
      <c r="H19" s="6">
        <f t="shared" si="1"/>
        <v>0</v>
      </c>
    </row>
    <row r="20" spans="2:8" ht="30" x14ac:dyDescent="0.25">
      <c r="B20" s="28">
        <v>14</v>
      </c>
      <c r="C20" s="4" t="s">
        <v>106</v>
      </c>
      <c r="D20" s="6">
        <v>36</v>
      </c>
      <c r="E20" s="2" t="s">
        <v>105</v>
      </c>
      <c r="F20" s="6">
        <v>0</v>
      </c>
      <c r="G20" s="6">
        <f t="shared" si="0"/>
        <v>0</v>
      </c>
      <c r="H20" s="6">
        <f t="shared" si="1"/>
        <v>0</v>
      </c>
    </row>
    <row r="21" spans="2:8" ht="30" x14ac:dyDescent="0.25">
      <c r="B21" s="28">
        <v>15</v>
      </c>
      <c r="C21" s="4" t="s">
        <v>107</v>
      </c>
      <c r="D21" s="6">
        <v>100</v>
      </c>
      <c r="E21" s="2" t="s">
        <v>105</v>
      </c>
      <c r="F21" s="6">
        <v>0</v>
      </c>
      <c r="G21" s="6">
        <f t="shared" si="0"/>
        <v>0</v>
      </c>
      <c r="H21" s="6">
        <f t="shared" si="1"/>
        <v>0</v>
      </c>
    </row>
    <row r="22" spans="2:8" ht="30" x14ac:dyDescent="0.25">
      <c r="B22" s="28">
        <v>16</v>
      </c>
      <c r="C22" s="4" t="s">
        <v>108</v>
      </c>
      <c r="D22" s="6">
        <v>100</v>
      </c>
      <c r="E22" s="2" t="s">
        <v>105</v>
      </c>
      <c r="F22" s="6">
        <v>0</v>
      </c>
      <c r="G22" s="6">
        <f t="shared" si="0"/>
        <v>0</v>
      </c>
      <c r="H22" s="6">
        <f t="shared" si="1"/>
        <v>0</v>
      </c>
    </row>
    <row r="23" spans="2:8" ht="30" x14ac:dyDescent="0.25">
      <c r="B23" s="28">
        <v>17</v>
      </c>
      <c r="C23" s="4" t="s">
        <v>109</v>
      </c>
      <c r="D23" s="6">
        <v>26</v>
      </c>
      <c r="E23" s="2" t="s">
        <v>105</v>
      </c>
      <c r="F23" s="6">
        <v>0</v>
      </c>
      <c r="G23" s="6">
        <f t="shared" si="0"/>
        <v>0</v>
      </c>
      <c r="H23" s="6">
        <f t="shared" si="1"/>
        <v>0</v>
      </c>
    </row>
    <row r="24" spans="2:8" ht="30" x14ac:dyDescent="0.25">
      <c r="B24" s="28">
        <v>18</v>
      </c>
      <c r="C24" s="4" t="s">
        <v>111</v>
      </c>
      <c r="D24" s="6">
        <v>26</v>
      </c>
      <c r="E24" s="2" t="s">
        <v>105</v>
      </c>
      <c r="F24" s="6">
        <v>0</v>
      </c>
      <c r="G24" s="6">
        <f t="shared" si="0"/>
        <v>0</v>
      </c>
      <c r="H24" s="6">
        <f t="shared" si="1"/>
        <v>0</v>
      </c>
    </row>
    <row r="25" spans="2:8" ht="30" x14ac:dyDescent="0.25">
      <c r="B25" s="28">
        <v>19</v>
      </c>
      <c r="C25" s="4" t="s">
        <v>112</v>
      </c>
      <c r="D25" s="6">
        <v>8</v>
      </c>
      <c r="E25" s="2" t="s">
        <v>105</v>
      </c>
      <c r="F25" s="6">
        <v>0</v>
      </c>
      <c r="G25" s="6">
        <f t="shared" si="0"/>
        <v>0</v>
      </c>
      <c r="H25" s="6">
        <f t="shared" si="1"/>
        <v>0</v>
      </c>
    </row>
    <row r="26" spans="2:8" ht="30" x14ac:dyDescent="0.25">
      <c r="B26" s="28">
        <v>20</v>
      </c>
      <c r="C26" s="4" t="s">
        <v>113</v>
      </c>
      <c r="D26" s="6">
        <v>8</v>
      </c>
      <c r="E26" s="2" t="s">
        <v>105</v>
      </c>
      <c r="F26" s="6">
        <v>0</v>
      </c>
      <c r="G26" s="6">
        <f t="shared" si="0"/>
        <v>0</v>
      </c>
      <c r="H26" s="6">
        <f t="shared" si="1"/>
        <v>0</v>
      </c>
    </row>
    <row r="27" spans="2:8" ht="30" x14ac:dyDescent="0.25">
      <c r="B27" s="28">
        <v>21</v>
      </c>
      <c r="C27" s="4" t="s">
        <v>114</v>
      </c>
      <c r="D27" s="6">
        <v>30</v>
      </c>
      <c r="E27" s="2" t="s">
        <v>105</v>
      </c>
      <c r="F27" s="6">
        <v>0</v>
      </c>
      <c r="G27" s="6">
        <f t="shared" si="0"/>
        <v>0</v>
      </c>
      <c r="H27" s="6">
        <f t="shared" si="1"/>
        <v>0</v>
      </c>
    </row>
    <row r="28" spans="2:8" ht="30" x14ac:dyDescent="0.25">
      <c r="B28" s="28">
        <v>22</v>
      </c>
      <c r="C28" s="4" t="s">
        <v>115</v>
      </c>
      <c r="D28" s="6">
        <v>12</v>
      </c>
      <c r="E28" s="2" t="s">
        <v>105</v>
      </c>
      <c r="F28" s="6">
        <v>0</v>
      </c>
      <c r="G28" s="6">
        <f t="shared" si="0"/>
        <v>0</v>
      </c>
      <c r="H28" s="6">
        <f t="shared" si="1"/>
        <v>0</v>
      </c>
    </row>
    <row r="29" spans="2:8" ht="30" x14ac:dyDescent="0.25">
      <c r="B29" s="28">
        <v>23</v>
      </c>
      <c r="C29" s="4" t="s">
        <v>116</v>
      </c>
      <c r="D29" s="6">
        <v>28</v>
      </c>
      <c r="E29" s="2" t="s">
        <v>105</v>
      </c>
      <c r="F29" s="6">
        <v>0</v>
      </c>
      <c r="G29" s="6">
        <f t="shared" si="0"/>
        <v>0</v>
      </c>
      <c r="H29" s="6">
        <f t="shared" si="1"/>
        <v>0</v>
      </c>
    </row>
    <row r="30" spans="2:8" ht="30" x14ac:dyDescent="0.25">
      <c r="B30" s="28">
        <v>24</v>
      </c>
      <c r="C30" s="4" t="s">
        <v>117</v>
      </c>
      <c r="D30" s="6">
        <v>20</v>
      </c>
      <c r="E30" s="2" t="s">
        <v>105</v>
      </c>
      <c r="F30" s="6">
        <v>0</v>
      </c>
      <c r="G30" s="6">
        <f t="shared" si="0"/>
        <v>0</v>
      </c>
      <c r="H30" s="6">
        <f t="shared" si="1"/>
        <v>0</v>
      </c>
    </row>
    <row r="31" spans="2:8" ht="30" x14ac:dyDescent="0.25">
      <c r="B31" s="28">
        <v>25</v>
      </c>
      <c r="C31" s="4" t="s">
        <v>118</v>
      </c>
      <c r="D31" s="6">
        <v>40</v>
      </c>
      <c r="E31" s="2" t="s">
        <v>105</v>
      </c>
      <c r="F31" s="6">
        <v>0</v>
      </c>
      <c r="G31" s="6">
        <f t="shared" si="0"/>
        <v>0</v>
      </c>
      <c r="H31" s="6">
        <f t="shared" si="1"/>
        <v>0</v>
      </c>
    </row>
    <row r="32" spans="2:8" ht="30" x14ac:dyDescent="0.25">
      <c r="B32" s="28">
        <v>26</v>
      </c>
      <c r="C32" s="4" t="s">
        <v>119</v>
      </c>
      <c r="D32" s="6">
        <v>40</v>
      </c>
      <c r="E32" s="2" t="s">
        <v>105</v>
      </c>
      <c r="F32" s="6">
        <v>0</v>
      </c>
      <c r="G32" s="6">
        <f t="shared" si="0"/>
        <v>0</v>
      </c>
      <c r="H32" s="6">
        <f t="shared" si="1"/>
        <v>0</v>
      </c>
    </row>
    <row r="33" spans="2:8" ht="30" x14ac:dyDescent="0.25">
      <c r="B33" s="28">
        <v>27</v>
      </c>
      <c r="C33" s="4" t="s">
        <v>120</v>
      </c>
      <c r="D33" s="6">
        <v>2</v>
      </c>
      <c r="E33" s="2" t="s">
        <v>36</v>
      </c>
      <c r="F33" s="6">
        <v>0</v>
      </c>
      <c r="G33" s="6">
        <f t="shared" si="0"/>
        <v>0</v>
      </c>
      <c r="H33" s="6">
        <f t="shared" si="1"/>
        <v>0</v>
      </c>
    </row>
    <row r="34" spans="2:8" x14ac:dyDescent="0.25">
      <c r="B34" s="28">
        <v>28</v>
      </c>
      <c r="C34" s="4" t="s">
        <v>121</v>
      </c>
      <c r="D34" s="6">
        <v>101</v>
      </c>
      <c r="E34" s="2" t="s">
        <v>17</v>
      </c>
      <c r="F34" s="6">
        <v>0</v>
      </c>
      <c r="G34" s="6">
        <f t="shared" si="0"/>
        <v>0</v>
      </c>
      <c r="H34" s="6">
        <f t="shared" si="1"/>
        <v>0</v>
      </c>
    </row>
    <row r="35" spans="2:8" x14ac:dyDescent="0.25">
      <c r="B35" s="28">
        <v>29</v>
      </c>
      <c r="C35" s="4" t="s">
        <v>122</v>
      </c>
      <c r="D35" s="6">
        <v>101</v>
      </c>
      <c r="E35" s="2" t="s">
        <v>17</v>
      </c>
      <c r="F35" s="6">
        <v>0</v>
      </c>
      <c r="G35" s="6">
        <f t="shared" si="0"/>
        <v>0</v>
      </c>
      <c r="H35" s="6">
        <f t="shared" si="1"/>
        <v>0</v>
      </c>
    </row>
    <row r="36" spans="2:8" ht="30" x14ac:dyDescent="0.25">
      <c r="B36" s="28">
        <v>30</v>
      </c>
      <c r="C36" s="4" t="s">
        <v>123</v>
      </c>
      <c r="D36" s="6">
        <v>10</v>
      </c>
      <c r="E36" s="2" t="s">
        <v>105</v>
      </c>
      <c r="F36" s="6">
        <v>0</v>
      </c>
      <c r="G36" s="6">
        <f t="shared" si="0"/>
        <v>0</v>
      </c>
      <c r="H36" s="6">
        <f t="shared" si="1"/>
        <v>0</v>
      </c>
    </row>
    <row r="37" spans="2:8" ht="30" x14ac:dyDescent="0.25">
      <c r="B37" s="28">
        <v>31</v>
      </c>
      <c r="C37" s="4" t="s">
        <v>124</v>
      </c>
      <c r="D37" s="6">
        <v>14</v>
      </c>
      <c r="E37" s="2" t="s">
        <v>105</v>
      </c>
      <c r="F37" s="6">
        <v>0</v>
      </c>
      <c r="G37" s="6">
        <f t="shared" si="0"/>
        <v>0</v>
      </c>
      <c r="H37" s="6">
        <f t="shared" si="1"/>
        <v>0</v>
      </c>
    </row>
    <row r="38" spans="2:8" ht="30" x14ac:dyDescent="0.25">
      <c r="B38" s="28" t="s">
        <v>110</v>
      </c>
      <c r="C38" s="4" t="s">
        <v>125</v>
      </c>
      <c r="D38" s="6">
        <v>14</v>
      </c>
      <c r="E38" s="2" t="s">
        <v>105</v>
      </c>
      <c r="F38" s="6">
        <v>0</v>
      </c>
      <c r="G38" s="6">
        <f t="shared" si="0"/>
        <v>0</v>
      </c>
      <c r="H38" s="6">
        <f t="shared" si="1"/>
        <v>0</v>
      </c>
    </row>
    <row r="39" spans="2:8" x14ac:dyDescent="0.25">
      <c r="B39" s="28">
        <v>33</v>
      </c>
      <c r="C39" s="4" t="s">
        <v>126</v>
      </c>
      <c r="D39" s="6">
        <v>10</v>
      </c>
      <c r="E39" s="2" t="s">
        <v>36</v>
      </c>
      <c r="F39" s="6">
        <v>0</v>
      </c>
      <c r="G39" s="6">
        <f t="shared" si="0"/>
        <v>0</v>
      </c>
      <c r="H39" s="6">
        <f t="shared" si="1"/>
        <v>0</v>
      </c>
    </row>
    <row r="40" spans="2:8" ht="30" x14ac:dyDescent="0.25">
      <c r="B40" s="28">
        <v>34</v>
      </c>
      <c r="C40" s="4" t="s">
        <v>127</v>
      </c>
      <c r="D40" s="6">
        <v>200</v>
      </c>
      <c r="E40" s="2" t="s">
        <v>36</v>
      </c>
      <c r="F40" s="6">
        <v>0</v>
      </c>
      <c r="G40" s="6">
        <f t="shared" si="0"/>
        <v>0</v>
      </c>
      <c r="H40" s="6">
        <f t="shared" si="1"/>
        <v>0</v>
      </c>
    </row>
    <row r="41" spans="2:8" ht="30" x14ac:dyDescent="0.25">
      <c r="B41" s="28">
        <v>35</v>
      </c>
      <c r="C41" s="4" t="s">
        <v>128</v>
      </c>
      <c r="D41" s="6">
        <v>600</v>
      </c>
      <c r="E41" s="2" t="s">
        <v>36</v>
      </c>
      <c r="F41" s="6">
        <v>0</v>
      </c>
      <c r="G41" s="6">
        <f t="shared" si="0"/>
        <v>0</v>
      </c>
      <c r="H41" s="6">
        <f t="shared" si="1"/>
        <v>0</v>
      </c>
    </row>
    <row r="42" spans="2:8" s="17" customFormat="1" ht="30" x14ac:dyDescent="0.25">
      <c r="B42" s="29">
        <v>36</v>
      </c>
      <c r="C42" s="4" t="s">
        <v>129</v>
      </c>
      <c r="D42" s="18">
        <v>8</v>
      </c>
      <c r="E42" s="4" t="s">
        <v>36</v>
      </c>
      <c r="F42" s="18">
        <v>0</v>
      </c>
      <c r="G42" s="18">
        <f t="shared" si="0"/>
        <v>0</v>
      </c>
      <c r="H42" s="18">
        <f t="shared" si="1"/>
        <v>0</v>
      </c>
    </row>
    <row r="43" spans="2:8" ht="30" x14ac:dyDescent="0.25">
      <c r="B43" s="28">
        <v>37</v>
      </c>
      <c r="C43" s="4" t="s">
        <v>130</v>
      </c>
      <c r="D43" s="6">
        <v>400</v>
      </c>
      <c r="E43" s="2" t="s">
        <v>36</v>
      </c>
      <c r="F43" s="6">
        <v>0</v>
      </c>
      <c r="G43" s="6">
        <f t="shared" si="0"/>
        <v>0</v>
      </c>
      <c r="H43" s="6">
        <f t="shared" si="1"/>
        <v>0</v>
      </c>
    </row>
    <row r="44" spans="2:8" x14ac:dyDescent="0.25">
      <c r="B44" s="28">
        <v>38</v>
      </c>
      <c r="C44" s="4" t="s">
        <v>131</v>
      </c>
      <c r="D44" s="6">
        <v>200</v>
      </c>
      <c r="E44" s="2" t="s">
        <v>36</v>
      </c>
      <c r="F44" s="6">
        <v>0</v>
      </c>
      <c r="G44" s="6">
        <f t="shared" si="0"/>
        <v>0</v>
      </c>
      <c r="H44" s="6">
        <f t="shared" si="1"/>
        <v>0</v>
      </c>
    </row>
    <row r="45" spans="2:8" x14ac:dyDescent="0.25">
      <c r="B45" s="28">
        <v>39</v>
      </c>
      <c r="C45" s="4" t="s">
        <v>132</v>
      </c>
      <c r="D45" s="6">
        <v>3000</v>
      </c>
      <c r="E45" s="2" t="s">
        <v>36</v>
      </c>
      <c r="F45" s="6">
        <v>0</v>
      </c>
      <c r="G45" s="6">
        <f t="shared" si="0"/>
        <v>0</v>
      </c>
      <c r="H45" s="6">
        <f t="shared" si="1"/>
        <v>0</v>
      </c>
    </row>
    <row r="46" spans="2:8" x14ac:dyDescent="0.25">
      <c r="B46" s="28">
        <v>40</v>
      </c>
      <c r="C46" s="4" t="s">
        <v>133</v>
      </c>
      <c r="D46" s="6">
        <v>200</v>
      </c>
      <c r="E46" s="2" t="s">
        <v>36</v>
      </c>
      <c r="F46" s="6">
        <v>0</v>
      </c>
      <c r="G46" s="6">
        <f t="shared" si="0"/>
        <v>0</v>
      </c>
      <c r="H46" s="6">
        <f t="shared" si="1"/>
        <v>0</v>
      </c>
    </row>
    <row r="47" spans="2:8" ht="30" x14ac:dyDescent="0.25">
      <c r="B47" s="28">
        <v>41</v>
      </c>
      <c r="C47" s="4" t="s">
        <v>134</v>
      </c>
      <c r="D47" s="6">
        <v>1</v>
      </c>
      <c r="E47" s="2" t="s">
        <v>36</v>
      </c>
      <c r="F47" s="6">
        <v>0</v>
      </c>
      <c r="G47" s="6">
        <f t="shared" si="0"/>
        <v>0</v>
      </c>
      <c r="H47" s="6">
        <f t="shared" si="1"/>
        <v>0</v>
      </c>
    </row>
    <row r="48" spans="2:8" x14ac:dyDescent="0.25">
      <c r="B48" s="28">
        <v>42</v>
      </c>
      <c r="C48" s="4" t="s">
        <v>135</v>
      </c>
      <c r="D48" s="6">
        <v>40</v>
      </c>
      <c r="E48" s="2" t="s">
        <v>36</v>
      </c>
      <c r="F48" s="6">
        <v>0</v>
      </c>
      <c r="G48" s="6">
        <f t="shared" si="0"/>
        <v>0</v>
      </c>
      <c r="H48" s="6">
        <f t="shared" si="1"/>
        <v>0</v>
      </c>
    </row>
    <row r="49" spans="2:8" ht="30" x14ac:dyDescent="0.25">
      <c r="B49" s="28">
        <v>43</v>
      </c>
      <c r="C49" s="4" t="s">
        <v>136</v>
      </c>
      <c r="D49" s="6">
        <v>9</v>
      </c>
      <c r="E49" s="2" t="s">
        <v>36</v>
      </c>
      <c r="F49" s="6">
        <v>0</v>
      </c>
      <c r="G49" s="6">
        <f t="shared" si="0"/>
        <v>0</v>
      </c>
      <c r="H49" s="6">
        <f t="shared" si="1"/>
        <v>0</v>
      </c>
    </row>
    <row r="50" spans="2:8" x14ac:dyDescent="0.25">
      <c r="B50" s="28">
        <v>44</v>
      </c>
      <c r="C50" s="4" t="s">
        <v>138</v>
      </c>
      <c r="D50" s="6">
        <v>9380</v>
      </c>
      <c r="E50" s="2" t="s">
        <v>36</v>
      </c>
      <c r="F50" s="6">
        <v>0</v>
      </c>
      <c r="G50" s="6">
        <f t="shared" si="0"/>
        <v>0</v>
      </c>
      <c r="H50" s="6">
        <f t="shared" si="1"/>
        <v>0</v>
      </c>
    </row>
    <row r="51" spans="2:8" x14ac:dyDescent="0.25">
      <c r="B51" s="28">
        <v>45</v>
      </c>
      <c r="C51" s="4" t="s">
        <v>137</v>
      </c>
      <c r="D51" s="6">
        <v>380</v>
      </c>
      <c r="E51" s="2" t="s">
        <v>36</v>
      </c>
      <c r="F51" s="6">
        <v>0</v>
      </c>
      <c r="G51" s="6">
        <f t="shared" si="0"/>
        <v>0</v>
      </c>
      <c r="H51" s="6">
        <f t="shared" si="1"/>
        <v>0</v>
      </c>
    </row>
    <row r="52" spans="2:8" ht="30" x14ac:dyDescent="0.25">
      <c r="B52" s="28">
        <v>46</v>
      </c>
      <c r="C52" s="4" t="s">
        <v>139</v>
      </c>
      <c r="D52" s="6">
        <v>280</v>
      </c>
      <c r="E52" s="2" t="s">
        <v>36</v>
      </c>
      <c r="F52" s="6">
        <v>0</v>
      </c>
      <c r="G52" s="6">
        <f t="shared" si="0"/>
        <v>0</v>
      </c>
      <c r="H52" s="6">
        <f t="shared" si="1"/>
        <v>0</v>
      </c>
    </row>
    <row r="53" spans="2:8" x14ac:dyDescent="0.25">
      <c r="B53" s="28">
        <v>47</v>
      </c>
      <c r="C53" s="4" t="s">
        <v>140</v>
      </c>
      <c r="D53" s="6">
        <v>180</v>
      </c>
      <c r="E53" s="2" t="s">
        <v>36</v>
      </c>
      <c r="F53" s="6">
        <v>0</v>
      </c>
      <c r="G53" s="6">
        <f t="shared" si="0"/>
        <v>0</v>
      </c>
      <c r="H53" s="6">
        <f t="shared" si="1"/>
        <v>0</v>
      </c>
    </row>
    <row r="54" spans="2:8" x14ac:dyDescent="0.25">
      <c r="B54" s="28">
        <v>48</v>
      </c>
      <c r="C54" s="4" t="s">
        <v>141</v>
      </c>
      <c r="D54" s="6">
        <v>194</v>
      </c>
      <c r="E54" s="2" t="s">
        <v>36</v>
      </c>
      <c r="F54" s="6">
        <v>0</v>
      </c>
      <c r="G54" s="6">
        <f t="shared" si="0"/>
        <v>0</v>
      </c>
      <c r="H54" s="6">
        <f t="shared" si="1"/>
        <v>0</v>
      </c>
    </row>
    <row r="55" spans="2:8" x14ac:dyDescent="0.25">
      <c r="B55" s="28">
        <v>49</v>
      </c>
      <c r="C55" s="4" t="s">
        <v>142</v>
      </c>
      <c r="D55" s="6">
        <v>8</v>
      </c>
      <c r="E55" s="2" t="s">
        <v>36</v>
      </c>
      <c r="F55" s="6">
        <v>0</v>
      </c>
      <c r="G55" s="6">
        <f t="shared" si="0"/>
        <v>0</v>
      </c>
      <c r="H55" s="6">
        <f t="shared" si="1"/>
        <v>0</v>
      </c>
    </row>
    <row r="56" spans="2:8" x14ac:dyDescent="0.25">
      <c r="B56" s="28">
        <v>50</v>
      </c>
      <c r="C56" s="4" t="s">
        <v>143</v>
      </c>
      <c r="D56" s="6">
        <v>3</v>
      </c>
      <c r="E56" s="2" t="s">
        <v>36</v>
      </c>
      <c r="F56" s="6">
        <v>0</v>
      </c>
      <c r="G56" s="6">
        <f t="shared" si="0"/>
        <v>0</v>
      </c>
      <c r="H56" s="6">
        <f t="shared" si="1"/>
        <v>0</v>
      </c>
    </row>
    <row r="57" spans="2:8" x14ac:dyDescent="0.25">
      <c r="B57" s="28">
        <v>51</v>
      </c>
      <c r="C57" s="4" t="s">
        <v>144</v>
      </c>
      <c r="D57" s="6">
        <v>12</v>
      </c>
      <c r="E57" s="2" t="s">
        <v>36</v>
      </c>
      <c r="F57" s="6">
        <v>0</v>
      </c>
      <c r="G57" s="6">
        <f t="shared" si="0"/>
        <v>0</v>
      </c>
      <c r="H57" s="6">
        <f t="shared" si="1"/>
        <v>0</v>
      </c>
    </row>
    <row r="58" spans="2:8" x14ac:dyDescent="0.25">
      <c r="B58" s="28">
        <v>52</v>
      </c>
      <c r="C58" s="4" t="s">
        <v>145</v>
      </c>
      <c r="D58" s="6">
        <v>76</v>
      </c>
      <c r="E58" s="2" t="s">
        <v>36</v>
      </c>
      <c r="F58" s="6">
        <v>0</v>
      </c>
      <c r="G58" s="6">
        <f t="shared" si="0"/>
        <v>0</v>
      </c>
      <c r="H58" s="6">
        <f t="shared" si="1"/>
        <v>0</v>
      </c>
    </row>
    <row r="59" spans="2:8" ht="30" x14ac:dyDescent="0.25">
      <c r="B59" s="28">
        <v>53</v>
      </c>
      <c r="C59" s="4" t="s">
        <v>146</v>
      </c>
      <c r="D59" s="6">
        <v>375</v>
      </c>
      <c r="E59" s="2" t="s">
        <v>36</v>
      </c>
      <c r="F59" s="6">
        <v>0</v>
      </c>
      <c r="G59" s="6">
        <f t="shared" si="0"/>
        <v>0</v>
      </c>
      <c r="H59" s="6">
        <f t="shared" si="1"/>
        <v>0</v>
      </c>
    </row>
    <row r="60" spans="2:8" x14ac:dyDescent="0.25">
      <c r="B60" s="28">
        <v>54</v>
      </c>
      <c r="C60" s="4" t="s">
        <v>147</v>
      </c>
      <c r="D60" s="6">
        <v>651</v>
      </c>
      <c r="E60" s="2" t="s">
        <v>22</v>
      </c>
      <c r="F60" s="6">
        <v>0</v>
      </c>
      <c r="G60" s="6">
        <f t="shared" si="0"/>
        <v>0</v>
      </c>
      <c r="H60" s="6">
        <f t="shared" si="1"/>
        <v>0</v>
      </c>
    </row>
    <row r="61" spans="2:8" x14ac:dyDescent="0.25">
      <c r="B61" s="28">
        <v>55</v>
      </c>
      <c r="C61" s="4" t="s">
        <v>148</v>
      </c>
      <c r="D61" s="6">
        <v>2</v>
      </c>
      <c r="E61" s="2" t="s">
        <v>36</v>
      </c>
      <c r="F61" s="6">
        <v>0</v>
      </c>
      <c r="G61" s="6">
        <f t="shared" si="0"/>
        <v>0</v>
      </c>
      <c r="H61" s="6">
        <f t="shared" si="1"/>
        <v>0</v>
      </c>
    </row>
    <row r="62" spans="2:8" x14ac:dyDescent="0.25">
      <c r="B62" s="28">
        <v>56</v>
      </c>
      <c r="C62" s="4" t="s">
        <v>150</v>
      </c>
      <c r="D62" s="6">
        <v>22</v>
      </c>
      <c r="E62" s="2" t="s">
        <v>36</v>
      </c>
      <c r="F62" s="6">
        <v>0</v>
      </c>
      <c r="G62" s="6">
        <f t="shared" si="0"/>
        <v>0</v>
      </c>
      <c r="H62" s="6">
        <f t="shared" si="1"/>
        <v>0</v>
      </c>
    </row>
    <row r="63" spans="2:8" x14ac:dyDescent="0.25">
      <c r="B63" s="28">
        <v>57</v>
      </c>
      <c r="C63" s="4" t="s">
        <v>149</v>
      </c>
      <c r="D63" s="6">
        <v>11</v>
      </c>
      <c r="E63" s="2" t="s">
        <v>36</v>
      </c>
      <c r="F63" s="6">
        <v>0</v>
      </c>
      <c r="G63" s="6">
        <f t="shared" si="0"/>
        <v>0</v>
      </c>
      <c r="H63" s="6">
        <f t="shared" si="1"/>
        <v>0</v>
      </c>
    </row>
    <row r="64" spans="2:8" x14ac:dyDescent="0.25">
      <c r="B64" s="8" t="s">
        <v>166</v>
      </c>
      <c r="C64" s="8"/>
      <c r="D64" s="8"/>
      <c r="E64" s="8"/>
      <c r="F64" s="6">
        <f>SUM(F7:F63)</f>
        <v>0</v>
      </c>
      <c r="G64" s="6">
        <f>SUM(G7:G63)</f>
        <v>0</v>
      </c>
      <c r="H64" s="6">
        <f>SUM(H7:H63)</f>
        <v>0</v>
      </c>
    </row>
    <row r="65" spans="3:8" x14ac:dyDescent="0.25">
      <c r="C65" s="17"/>
      <c r="D65" s="16"/>
      <c r="F65" s="16"/>
      <c r="G65" s="16"/>
      <c r="H65" s="16"/>
    </row>
    <row r="66" spans="3:8" x14ac:dyDescent="0.25">
      <c r="C66" s="17"/>
      <c r="D66" s="16"/>
      <c r="F66" s="16"/>
      <c r="G66" s="16"/>
      <c r="H66" s="16"/>
    </row>
    <row r="67" spans="3:8" x14ac:dyDescent="0.25">
      <c r="C67" s="17"/>
      <c r="D67" s="16"/>
      <c r="F67" s="16"/>
      <c r="G67" s="16"/>
      <c r="H67" s="16"/>
    </row>
    <row r="68" spans="3:8" x14ac:dyDescent="0.25">
      <c r="C68" s="17"/>
      <c r="D68" s="16"/>
      <c r="F68" s="16"/>
      <c r="G68" s="16"/>
      <c r="H68" s="16"/>
    </row>
    <row r="69" spans="3:8" x14ac:dyDescent="0.25">
      <c r="C69" s="17"/>
      <c r="D69" s="16"/>
      <c r="F69" s="16"/>
      <c r="G69" s="16"/>
      <c r="H69" s="16"/>
    </row>
    <row r="70" spans="3:8" x14ac:dyDescent="0.25">
      <c r="C70" s="17"/>
      <c r="D70" s="16"/>
      <c r="F70" s="16"/>
      <c r="G70" s="16"/>
      <c r="H70" s="16"/>
    </row>
    <row r="71" spans="3:8" x14ac:dyDescent="0.25">
      <c r="C71" s="17"/>
      <c r="D71" s="16"/>
      <c r="F71" s="16"/>
      <c r="G71" s="16"/>
      <c r="H71" s="16"/>
    </row>
    <row r="72" spans="3:8" x14ac:dyDescent="0.25">
      <c r="C72" s="17"/>
      <c r="D72" s="16"/>
      <c r="F72" s="16"/>
      <c r="G72" s="16"/>
      <c r="H72" s="16"/>
    </row>
    <row r="73" spans="3:8" x14ac:dyDescent="0.25">
      <c r="C73" s="17"/>
      <c r="D73" s="16"/>
      <c r="F73" s="16"/>
      <c r="G73" s="16"/>
      <c r="H73" s="16"/>
    </row>
    <row r="74" spans="3:8" x14ac:dyDescent="0.25">
      <c r="C74" s="17"/>
      <c r="D74" s="16"/>
      <c r="F74" s="16"/>
      <c r="G74" s="16"/>
      <c r="H74" s="16"/>
    </row>
    <row r="75" spans="3:8" x14ac:dyDescent="0.25">
      <c r="C75" s="17"/>
      <c r="D75" s="16"/>
      <c r="F75" s="16"/>
      <c r="G75" s="16"/>
      <c r="H75" s="16"/>
    </row>
    <row r="76" spans="3:8" x14ac:dyDescent="0.25">
      <c r="C76" s="17"/>
      <c r="D76" s="16"/>
      <c r="F76" s="16"/>
      <c r="G76" s="16"/>
      <c r="H76" s="16"/>
    </row>
    <row r="77" spans="3:8" x14ac:dyDescent="0.25">
      <c r="C77" s="17"/>
      <c r="D77" s="16"/>
      <c r="F77" s="16"/>
      <c r="G77" s="16"/>
      <c r="H77" s="16"/>
    </row>
    <row r="78" spans="3:8" x14ac:dyDescent="0.25">
      <c r="C78" s="17"/>
      <c r="D78" s="16"/>
      <c r="F78" s="16"/>
      <c r="G78" s="16"/>
      <c r="H78" s="16"/>
    </row>
    <row r="79" spans="3:8" x14ac:dyDescent="0.25">
      <c r="C79" s="17"/>
      <c r="D79" s="16"/>
      <c r="F79" s="16"/>
      <c r="G79" s="16"/>
      <c r="H79" s="16"/>
    </row>
    <row r="80" spans="3:8" x14ac:dyDescent="0.25">
      <c r="C80" s="17"/>
      <c r="D80" s="16"/>
      <c r="F80" s="16"/>
      <c r="G80" s="16"/>
      <c r="H80" s="16"/>
    </row>
  </sheetData>
  <mergeCells count="9">
    <mergeCell ref="F3:F5"/>
    <mergeCell ref="G3:G5"/>
    <mergeCell ref="H3:H5"/>
    <mergeCell ref="B6:H6"/>
    <mergeCell ref="B64:E64"/>
    <mergeCell ref="B3:B5"/>
    <mergeCell ref="C3:C5"/>
    <mergeCell ref="D3:D5"/>
    <mergeCell ref="E3:E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83894F-A239-421C-BF67-A8CDE715B2AE}">
  <sheetPr>
    <tabColor rgb="FFFF0000"/>
  </sheetPr>
  <dimension ref="C2:K36"/>
  <sheetViews>
    <sheetView workbookViewId="0">
      <selection activeCell="J30" sqref="J30"/>
    </sheetView>
  </sheetViews>
  <sheetFormatPr defaultRowHeight="15" x14ac:dyDescent="0.25"/>
  <cols>
    <col min="4" max="4" width="13.7109375" customWidth="1"/>
    <col min="5" max="5" width="13.140625" bestFit="1" customWidth="1"/>
    <col min="6" max="6" width="9.5703125" customWidth="1"/>
    <col min="7" max="7" width="10.85546875" bestFit="1" customWidth="1"/>
    <col min="8" max="8" width="12" bestFit="1" customWidth="1"/>
    <col min="9" max="9" width="12.85546875" customWidth="1"/>
    <col min="10" max="10" width="17.7109375" customWidth="1"/>
  </cols>
  <sheetData>
    <row r="2" spans="3:11" x14ac:dyDescent="0.25">
      <c r="C2" s="13" t="s">
        <v>156</v>
      </c>
      <c r="D2" s="14"/>
      <c r="E2" s="14"/>
      <c r="F2" s="14"/>
      <c r="G2" s="14"/>
      <c r="H2" s="14"/>
      <c r="I2" s="14"/>
      <c r="J2" s="14"/>
      <c r="K2" s="45"/>
    </row>
    <row r="3" spans="3:11" ht="15" customHeight="1" x14ac:dyDescent="0.25">
      <c r="C3" s="19" t="s">
        <v>84</v>
      </c>
      <c r="D3" s="20" t="s">
        <v>151</v>
      </c>
      <c r="E3" s="21" t="s">
        <v>152</v>
      </c>
      <c r="F3" s="20" t="s">
        <v>153</v>
      </c>
      <c r="G3" s="12" t="s">
        <v>13</v>
      </c>
      <c r="H3" s="12" t="s">
        <v>154</v>
      </c>
      <c r="I3" s="32" t="s">
        <v>155</v>
      </c>
      <c r="J3" s="41" t="s">
        <v>87</v>
      </c>
      <c r="K3" s="30"/>
    </row>
    <row r="4" spans="3:11" x14ac:dyDescent="0.25">
      <c r="C4" s="22"/>
      <c r="D4" s="23"/>
      <c r="E4" s="24"/>
      <c r="F4" s="23"/>
      <c r="G4" s="12"/>
      <c r="H4" s="12"/>
      <c r="I4" s="32"/>
      <c r="J4" s="41"/>
      <c r="K4" s="30"/>
    </row>
    <row r="5" spans="3:11" x14ac:dyDescent="0.25">
      <c r="C5" s="22"/>
      <c r="D5" s="23"/>
      <c r="E5" s="27"/>
      <c r="F5" s="26"/>
      <c r="G5" s="12"/>
      <c r="H5" s="12"/>
      <c r="I5" s="32"/>
      <c r="J5" s="41"/>
      <c r="K5" s="30"/>
    </row>
    <row r="6" spans="3:11" x14ac:dyDescent="0.25">
      <c r="C6" s="25"/>
      <c r="D6" s="26"/>
      <c r="E6" s="2" t="s">
        <v>157</v>
      </c>
      <c r="F6" s="2" t="s">
        <v>157</v>
      </c>
      <c r="G6" s="2" t="s">
        <v>36</v>
      </c>
      <c r="H6" s="2" t="s">
        <v>158</v>
      </c>
      <c r="I6" s="2" t="s">
        <v>159</v>
      </c>
      <c r="J6" s="41"/>
      <c r="K6" s="30"/>
    </row>
    <row r="7" spans="3:11" x14ac:dyDescent="0.25">
      <c r="C7" s="2">
        <v>1</v>
      </c>
      <c r="D7" s="33">
        <v>20</v>
      </c>
      <c r="E7" s="33">
        <v>25</v>
      </c>
      <c r="F7" s="33">
        <v>400</v>
      </c>
      <c r="G7" s="34">
        <v>7</v>
      </c>
      <c r="H7" s="6">
        <v>1.4</v>
      </c>
      <c r="I7" s="6"/>
      <c r="J7" s="42">
        <f>H7*I7</f>
        <v>0</v>
      </c>
      <c r="K7" s="46"/>
    </row>
    <row r="8" spans="3:11" x14ac:dyDescent="0.25">
      <c r="C8" s="2">
        <v>2</v>
      </c>
      <c r="D8" s="33">
        <v>7.5</v>
      </c>
      <c r="E8" s="33">
        <v>25</v>
      </c>
      <c r="F8" s="33">
        <v>800</v>
      </c>
      <c r="G8" s="34">
        <v>6</v>
      </c>
      <c r="H8" s="6">
        <v>0.9</v>
      </c>
      <c r="I8" s="6"/>
      <c r="J8" s="42">
        <f t="shared" ref="J8:J17" si="0">H8*I8</f>
        <v>0</v>
      </c>
      <c r="K8" s="46"/>
    </row>
    <row r="9" spans="3:11" x14ac:dyDescent="0.25">
      <c r="C9" s="2">
        <v>3</v>
      </c>
      <c r="D9" s="33">
        <v>5</v>
      </c>
      <c r="E9" s="33">
        <v>15</v>
      </c>
      <c r="F9" s="33">
        <v>600</v>
      </c>
      <c r="G9" s="34">
        <v>48</v>
      </c>
      <c r="H9" s="6">
        <v>2.16</v>
      </c>
      <c r="I9" s="6"/>
      <c r="J9" s="42">
        <f t="shared" si="0"/>
        <v>0</v>
      </c>
      <c r="K9" s="46"/>
    </row>
    <row r="10" spans="3:11" x14ac:dyDescent="0.25">
      <c r="C10" s="2">
        <v>4</v>
      </c>
      <c r="D10" s="33">
        <v>10</v>
      </c>
      <c r="E10" s="33">
        <v>10</v>
      </c>
      <c r="F10" s="33">
        <v>600</v>
      </c>
      <c r="G10" s="34">
        <v>15</v>
      </c>
      <c r="H10" s="6">
        <v>0.9</v>
      </c>
      <c r="I10" s="6"/>
      <c r="J10" s="42">
        <f t="shared" si="0"/>
        <v>0</v>
      </c>
      <c r="K10" s="46"/>
    </row>
    <row r="11" spans="3:11" x14ac:dyDescent="0.25">
      <c r="C11" s="2">
        <v>5</v>
      </c>
      <c r="D11" s="33">
        <v>5</v>
      </c>
      <c r="E11" s="33">
        <v>15</v>
      </c>
      <c r="F11" s="33">
        <v>500</v>
      </c>
      <c r="G11" s="34">
        <v>18</v>
      </c>
      <c r="H11" s="6">
        <v>0.68</v>
      </c>
      <c r="I11" s="6"/>
      <c r="J11" s="42">
        <f t="shared" si="0"/>
        <v>0</v>
      </c>
      <c r="K11" s="46"/>
    </row>
    <row r="12" spans="3:11" x14ac:dyDescent="0.25">
      <c r="C12" s="2">
        <v>6</v>
      </c>
      <c r="D12" s="33">
        <v>10</v>
      </c>
      <c r="E12" s="33">
        <v>15</v>
      </c>
      <c r="F12" s="33">
        <v>800</v>
      </c>
      <c r="G12" s="34">
        <v>6</v>
      </c>
      <c r="H12" s="6">
        <v>0.72</v>
      </c>
      <c r="I12" s="6"/>
      <c r="J12" s="42">
        <f t="shared" si="0"/>
        <v>0</v>
      </c>
      <c r="K12" s="46"/>
    </row>
    <row r="13" spans="3:11" x14ac:dyDescent="0.25">
      <c r="C13" s="2">
        <v>7</v>
      </c>
      <c r="D13" s="33">
        <v>10</v>
      </c>
      <c r="E13" s="33">
        <v>15</v>
      </c>
      <c r="F13" s="33">
        <v>600</v>
      </c>
      <c r="G13" s="34">
        <v>12</v>
      </c>
      <c r="H13" s="6">
        <v>1.08</v>
      </c>
      <c r="I13" s="6"/>
      <c r="J13" s="42">
        <f t="shared" si="0"/>
        <v>0</v>
      </c>
      <c r="K13" s="46"/>
    </row>
    <row r="14" spans="3:11" x14ac:dyDescent="0.25">
      <c r="C14" s="2">
        <v>8</v>
      </c>
      <c r="D14" s="33">
        <v>10</v>
      </c>
      <c r="E14" s="33">
        <v>15</v>
      </c>
      <c r="F14" s="33">
        <v>400</v>
      </c>
      <c r="G14" s="34">
        <v>8</v>
      </c>
      <c r="H14" s="6">
        <v>0.48</v>
      </c>
      <c r="I14" s="6"/>
      <c r="J14" s="42">
        <f t="shared" si="0"/>
        <v>0</v>
      </c>
      <c r="K14" s="46"/>
    </row>
    <row r="15" spans="3:11" x14ac:dyDescent="0.25">
      <c r="C15" s="2">
        <v>9</v>
      </c>
      <c r="D15" s="33">
        <v>15</v>
      </c>
      <c r="E15" s="33">
        <v>15</v>
      </c>
      <c r="F15" s="33">
        <v>600</v>
      </c>
      <c r="G15" s="34">
        <v>2</v>
      </c>
      <c r="H15" s="6">
        <v>0.27</v>
      </c>
      <c r="I15" s="6"/>
      <c r="J15" s="42">
        <f t="shared" si="0"/>
        <v>0</v>
      </c>
      <c r="K15" s="46"/>
    </row>
    <row r="16" spans="3:11" x14ac:dyDescent="0.25">
      <c r="C16" s="2">
        <v>10</v>
      </c>
      <c r="D16" s="33">
        <v>18</v>
      </c>
      <c r="E16" s="33">
        <v>20</v>
      </c>
      <c r="F16" s="33">
        <v>700</v>
      </c>
      <c r="G16" s="34">
        <v>4</v>
      </c>
      <c r="H16" s="6">
        <v>1.01</v>
      </c>
      <c r="I16" s="6"/>
      <c r="J16" s="42">
        <f t="shared" si="0"/>
        <v>0</v>
      </c>
      <c r="K16" s="46"/>
    </row>
    <row r="17" spans="3:11" x14ac:dyDescent="0.25">
      <c r="C17" s="2">
        <v>11</v>
      </c>
      <c r="D17" s="33">
        <v>2.5</v>
      </c>
      <c r="E17" s="33">
        <v>15</v>
      </c>
      <c r="F17" s="33">
        <v>600</v>
      </c>
      <c r="G17" s="34">
        <v>22</v>
      </c>
      <c r="H17" s="6">
        <v>0.5</v>
      </c>
      <c r="I17" s="6"/>
      <c r="J17" s="42">
        <f t="shared" si="0"/>
        <v>0</v>
      </c>
      <c r="K17" s="46"/>
    </row>
    <row r="18" spans="3:11" x14ac:dyDescent="0.25">
      <c r="C18" s="2">
        <v>12</v>
      </c>
      <c r="D18" s="6">
        <v>2.5</v>
      </c>
      <c r="E18" s="6">
        <v>15</v>
      </c>
      <c r="F18" s="6">
        <v>400</v>
      </c>
      <c r="G18" s="6">
        <v>18</v>
      </c>
      <c r="H18" s="6">
        <v>0.27</v>
      </c>
      <c r="I18" s="6"/>
      <c r="J18" s="42">
        <f t="shared" ref="J18:J27" si="1">H18*I18</f>
        <v>0</v>
      </c>
      <c r="K18" s="46"/>
    </row>
    <row r="19" spans="3:11" x14ac:dyDescent="0.25">
      <c r="C19" s="2">
        <v>13</v>
      </c>
      <c r="D19" s="6">
        <v>2.5</v>
      </c>
      <c r="E19" s="6">
        <v>10</v>
      </c>
      <c r="F19" s="6">
        <v>400</v>
      </c>
      <c r="G19" s="6">
        <v>130</v>
      </c>
      <c r="H19" s="6">
        <v>1.3</v>
      </c>
      <c r="I19" s="6"/>
      <c r="J19" s="42">
        <f t="shared" si="1"/>
        <v>0</v>
      </c>
      <c r="K19" s="46"/>
    </row>
    <row r="20" spans="3:11" x14ac:dyDescent="0.25">
      <c r="C20" s="2">
        <v>14</v>
      </c>
      <c r="D20" s="6">
        <v>3</v>
      </c>
      <c r="E20" s="6">
        <v>5</v>
      </c>
      <c r="F20" s="6">
        <v>400</v>
      </c>
      <c r="G20" s="6">
        <v>1007</v>
      </c>
      <c r="H20" s="6">
        <v>6.04</v>
      </c>
      <c r="I20" s="6"/>
      <c r="J20" s="42">
        <f t="shared" si="1"/>
        <v>0</v>
      </c>
      <c r="K20" s="46"/>
    </row>
    <row r="21" spans="3:11" x14ac:dyDescent="0.25">
      <c r="C21" s="51" t="s">
        <v>167</v>
      </c>
      <c r="D21" s="51"/>
      <c r="E21" s="51"/>
      <c r="F21" s="51"/>
      <c r="G21" s="51"/>
      <c r="H21" s="51"/>
      <c r="I21" s="51"/>
      <c r="J21" s="42">
        <f>SUM(J7:J20)</f>
        <v>0</v>
      </c>
      <c r="K21" s="47"/>
    </row>
    <row r="22" spans="3:11" x14ac:dyDescent="0.25">
      <c r="C22" s="39"/>
      <c r="D22" s="39"/>
      <c r="E22" s="39"/>
      <c r="F22" s="39"/>
      <c r="G22" s="39"/>
      <c r="H22" s="39"/>
      <c r="I22" s="39"/>
      <c r="J22" s="39"/>
      <c r="K22" s="39"/>
    </row>
    <row r="23" spans="3:11" x14ac:dyDescent="0.25">
      <c r="C23" s="39"/>
      <c r="D23" s="39"/>
      <c r="E23" s="39"/>
      <c r="F23" s="39"/>
      <c r="G23" s="39"/>
      <c r="H23" s="39"/>
      <c r="I23" s="39"/>
      <c r="J23" s="39"/>
      <c r="K23" s="39"/>
    </row>
    <row r="24" spans="3:11" ht="30" x14ac:dyDescent="0.25">
      <c r="C24" s="38" t="s">
        <v>84</v>
      </c>
      <c r="D24" s="49" t="s">
        <v>161</v>
      </c>
      <c r="E24" s="49"/>
      <c r="F24" s="7" t="s">
        <v>164</v>
      </c>
      <c r="G24" s="49" t="s">
        <v>165</v>
      </c>
      <c r="H24" s="49"/>
      <c r="I24" s="7" t="s">
        <v>86</v>
      </c>
      <c r="J24" s="50" t="s">
        <v>87</v>
      </c>
      <c r="K24" s="48"/>
    </row>
    <row r="25" spans="3:11" x14ac:dyDescent="0.25">
      <c r="C25" s="2">
        <v>1</v>
      </c>
      <c r="D25" s="35" t="s">
        <v>162</v>
      </c>
      <c r="E25" s="36"/>
      <c r="F25" s="6" t="s">
        <v>22</v>
      </c>
      <c r="G25" s="35">
        <v>25</v>
      </c>
      <c r="H25" s="36"/>
      <c r="I25" s="6"/>
      <c r="J25" s="40">
        <f>G25*I25</f>
        <v>0</v>
      </c>
      <c r="K25" s="44"/>
    </row>
    <row r="26" spans="3:11" x14ac:dyDescent="0.25">
      <c r="C26" s="2">
        <v>2</v>
      </c>
      <c r="D26" s="35" t="s">
        <v>163</v>
      </c>
      <c r="E26" s="36"/>
      <c r="F26" s="6" t="s">
        <v>17</v>
      </c>
      <c r="G26" s="35">
        <v>4025</v>
      </c>
      <c r="H26" s="36"/>
      <c r="I26" s="6"/>
      <c r="J26" s="40">
        <f t="shared" si="1"/>
        <v>0</v>
      </c>
      <c r="K26" s="44"/>
    </row>
    <row r="27" spans="3:11" x14ac:dyDescent="0.25">
      <c r="C27" s="2">
        <v>3</v>
      </c>
      <c r="D27" s="35" t="s">
        <v>160</v>
      </c>
      <c r="E27" s="36"/>
      <c r="F27" s="6" t="s">
        <v>158</v>
      </c>
      <c r="G27" s="35"/>
      <c r="H27" s="36"/>
      <c r="I27" s="6"/>
      <c r="J27" s="40">
        <f t="shared" si="1"/>
        <v>0</v>
      </c>
      <c r="K27" s="44"/>
    </row>
    <row r="28" spans="3:11" x14ac:dyDescent="0.25">
      <c r="C28" s="51" t="s">
        <v>168</v>
      </c>
      <c r="D28" s="51"/>
      <c r="E28" s="51"/>
      <c r="F28" s="51"/>
      <c r="G28" s="51"/>
      <c r="H28" s="51"/>
      <c r="I28" s="51"/>
      <c r="J28" s="40">
        <f>SUM(J25:J27)</f>
        <v>0</v>
      </c>
      <c r="K28" s="44"/>
    </row>
    <row r="29" spans="3:11" x14ac:dyDescent="0.25">
      <c r="C29" s="8" t="s">
        <v>166</v>
      </c>
      <c r="D29" s="8"/>
      <c r="E29" s="8"/>
      <c r="F29" s="8"/>
      <c r="G29" s="8"/>
      <c r="H29" s="8"/>
      <c r="I29" s="8"/>
      <c r="J29" s="7">
        <f>J21+J28</f>
        <v>0</v>
      </c>
      <c r="K29" s="16"/>
    </row>
    <row r="30" spans="3:11" x14ac:dyDescent="0.25">
      <c r="C30" s="37"/>
      <c r="D30" s="16"/>
      <c r="E30" s="16"/>
      <c r="F30" s="16"/>
      <c r="G30" s="16"/>
      <c r="H30" s="16"/>
      <c r="I30" s="16"/>
      <c r="J30" s="16"/>
      <c r="K30" s="16"/>
    </row>
    <row r="31" spans="3:11" x14ac:dyDescent="0.25">
      <c r="C31" s="37"/>
      <c r="D31" s="16"/>
      <c r="E31" s="16"/>
      <c r="F31" s="16"/>
      <c r="G31" s="16"/>
      <c r="H31" s="16"/>
      <c r="I31" s="16"/>
      <c r="J31" s="16"/>
      <c r="K31" s="16"/>
    </row>
    <row r="32" spans="3:11" x14ac:dyDescent="0.25">
      <c r="D32" s="16"/>
      <c r="E32" s="16"/>
      <c r="F32" s="16"/>
      <c r="G32" s="16"/>
      <c r="H32" s="16"/>
      <c r="I32" s="16"/>
      <c r="J32" s="16"/>
      <c r="K32" s="16"/>
    </row>
    <row r="33" spans="4:11" x14ac:dyDescent="0.25">
      <c r="D33" s="16"/>
      <c r="E33" s="16"/>
      <c r="F33" s="16"/>
      <c r="G33" s="16"/>
      <c r="H33" s="16"/>
      <c r="I33" s="16"/>
      <c r="J33" s="16"/>
      <c r="K33" s="16"/>
    </row>
    <row r="34" spans="4:11" x14ac:dyDescent="0.25">
      <c r="D34" s="16"/>
      <c r="E34" s="16"/>
      <c r="F34" s="16"/>
      <c r="G34" s="16"/>
      <c r="H34" s="16"/>
      <c r="I34" s="16"/>
      <c r="J34" s="16"/>
      <c r="K34" s="16"/>
    </row>
    <row r="35" spans="4:11" x14ac:dyDescent="0.25">
      <c r="D35" s="16"/>
      <c r="E35" s="16"/>
      <c r="F35" s="16"/>
      <c r="G35" s="16"/>
      <c r="H35" s="16"/>
      <c r="I35" s="16"/>
      <c r="J35" s="16"/>
      <c r="K35" s="16"/>
    </row>
    <row r="36" spans="4:11" x14ac:dyDescent="0.25">
      <c r="D36" s="16"/>
      <c r="E36" s="16"/>
      <c r="F36" s="16"/>
      <c r="G36" s="16"/>
      <c r="H36" s="16"/>
      <c r="I36" s="16"/>
      <c r="J36" s="16"/>
      <c r="K36" s="16"/>
    </row>
  </sheetData>
  <mergeCells count="20">
    <mergeCell ref="C29:I29"/>
    <mergeCell ref="G25:H25"/>
    <mergeCell ref="G24:H24"/>
    <mergeCell ref="G27:H27"/>
    <mergeCell ref="C28:I28"/>
    <mergeCell ref="C21:I21"/>
    <mergeCell ref="D25:E25"/>
    <mergeCell ref="D24:E24"/>
    <mergeCell ref="D26:E26"/>
    <mergeCell ref="D27:E27"/>
    <mergeCell ref="G26:H26"/>
    <mergeCell ref="I3:I5"/>
    <mergeCell ref="C3:C6"/>
    <mergeCell ref="D3:D6"/>
    <mergeCell ref="J3:J6"/>
    <mergeCell ref="C2:J2"/>
    <mergeCell ref="E3:E5"/>
    <mergeCell ref="F3:F5"/>
    <mergeCell ref="G3:G5"/>
    <mergeCell ref="H3:H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C95D58-EDC3-4440-A2CD-D4060A2C3987}">
  <sheetPr>
    <tabColor rgb="FFFF0000"/>
  </sheetPr>
  <dimension ref="A2:E35"/>
  <sheetViews>
    <sheetView topLeftCell="A22" workbookViewId="0">
      <selection activeCell="E36" sqref="E36"/>
    </sheetView>
  </sheetViews>
  <sheetFormatPr defaultRowHeight="15" x14ac:dyDescent="0.25"/>
  <cols>
    <col min="1" max="1" width="4.28515625" bestFit="1" customWidth="1"/>
    <col min="2" max="2" width="29.42578125" bestFit="1" customWidth="1"/>
    <col min="3" max="3" width="10.7109375" bestFit="1" customWidth="1"/>
    <col min="4" max="4" width="7" bestFit="1" customWidth="1"/>
    <col min="5" max="5" width="13.85546875" customWidth="1"/>
  </cols>
  <sheetData>
    <row r="2" spans="1:5" x14ac:dyDescent="0.25">
      <c r="A2" s="8" t="s">
        <v>169</v>
      </c>
      <c r="B2" s="8"/>
      <c r="C2" s="8"/>
      <c r="D2" s="8"/>
      <c r="E2" s="8"/>
    </row>
    <row r="3" spans="1:5" ht="30" customHeight="1" x14ac:dyDescent="0.25">
      <c r="A3" s="2" t="s">
        <v>11</v>
      </c>
      <c r="B3" s="2" t="s">
        <v>12</v>
      </c>
      <c r="C3" s="2" t="s">
        <v>13</v>
      </c>
      <c r="D3" s="2" t="s">
        <v>14</v>
      </c>
      <c r="E3" s="2" t="s">
        <v>15</v>
      </c>
    </row>
    <row r="4" spans="1:5" ht="30" customHeight="1" x14ac:dyDescent="0.25">
      <c r="A4" s="3" t="s">
        <v>50</v>
      </c>
      <c r="B4" s="2" t="s">
        <v>16</v>
      </c>
      <c r="C4" s="2">
        <v>74.599999999999994</v>
      </c>
      <c r="D4" s="2" t="s">
        <v>17</v>
      </c>
      <c r="E4" s="6"/>
    </row>
    <row r="5" spans="1:5" ht="30" customHeight="1" x14ac:dyDescent="0.25">
      <c r="A5" s="2" t="s">
        <v>51</v>
      </c>
      <c r="B5" s="2" t="s">
        <v>18</v>
      </c>
      <c r="C5" s="2">
        <v>72.400000000000006</v>
      </c>
      <c r="D5" s="2" t="s">
        <v>17</v>
      </c>
      <c r="E5" s="6"/>
    </row>
    <row r="6" spans="1:5" ht="30" customHeight="1" x14ac:dyDescent="0.25">
      <c r="A6" s="2" t="s">
        <v>52</v>
      </c>
      <c r="B6" s="2" t="s">
        <v>19</v>
      </c>
      <c r="C6" s="2">
        <v>61.4</v>
      </c>
      <c r="D6" s="2" t="s">
        <v>17</v>
      </c>
      <c r="E6" s="6"/>
    </row>
    <row r="7" spans="1:5" ht="30" customHeight="1" x14ac:dyDescent="0.25">
      <c r="A7" s="3" t="s">
        <v>53</v>
      </c>
      <c r="B7" s="2" t="s">
        <v>20</v>
      </c>
      <c r="C7" s="2">
        <v>39.200000000000003</v>
      </c>
      <c r="D7" s="2" t="s">
        <v>17</v>
      </c>
      <c r="E7" s="6"/>
    </row>
    <row r="8" spans="1:5" ht="30" customHeight="1" x14ac:dyDescent="0.25">
      <c r="A8" s="2" t="s">
        <v>54</v>
      </c>
      <c r="B8" s="2" t="s">
        <v>21</v>
      </c>
      <c r="C8" s="2">
        <v>41.6</v>
      </c>
      <c r="D8" s="2" t="s">
        <v>22</v>
      </c>
      <c r="E8" s="6"/>
    </row>
    <row r="9" spans="1:5" ht="30" customHeight="1" x14ac:dyDescent="0.25">
      <c r="A9" s="2" t="s">
        <v>55</v>
      </c>
      <c r="B9" s="2" t="s">
        <v>23</v>
      </c>
      <c r="C9" s="2">
        <v>10.199999999999999</v>
      </c>
      <c r="D9" s="2" t="s">
        <v>17</v>
      </c>
      <c r="E9" s="6"/>
    </row>
    <row r="10" spans="1:5" ht="30" customHeight="1" x14ac:dyDescent="0.25">
      <c r="A10" s="3" t="s">
        <v>56</v>
      </c>
      <c r="B10" s="2" t="s">
        <v>24</v>
      </c>
      <c r="C10" s="2">
        <v>15.8</v>
      </c>
      <c r="D10" s="2" t="s">
        <v>17</v>
      </c>
      <c r="E10" s="6"/>
    </row>
    <row r="11" spans="1:5" ht="30" customHeight="1" x14ac:dyDescent="0.25">
      <c r="A11" s="2" t="s">
        <v>57</v>
      </c>
      <c r="B11" s="2" t="s">
        <v>25</v>
      </c>
      <c r="C11" s="2">
        <v>461.32</v>
      </c>
      <c r="D11" s="2" t="s">
        <v>22</v>
      </c>
      <c r="E11" s="6"/>
    </row>
    <row r="12" spans="1:5" ht="30" customHeight="1" x14ac:dyDescent="0.25">
      <c r="A12" s="2" t="s">
        <v>58</v>
      </c>
      <c r="B12" s="2" t="s">
        <v>26</v>
      </c>
      <c r="C12" s="2">
        <v>461.32</v>
      </c>
      <c r="D12" s="2" t="s">
        <v>22</v>
      </c>
      <c r="E12" s="6"/>
    </row>
    <row r="13" spans="1:5" ht="30" customHeight="1" x14ac:dyDescent="0.25">
      <c r="A13" s="3" t="s">
        <v>59</v>
      </c>
      <c r="B13" s="2" t="s">
        <v>27</v>
      </c>
      <c r="C13" s="2">
        <v>41.6</v>
      </c>
      <c r="D13" s="2" t="s">
        <v>22</v>
      </c>
      <c r="E13" s="6"/>
    </row>
    <row r="14" spans="1:5" ht="30" customHeight="1" x14ac:dyDescent="0.25">
      <c r="A14" s="2" t="s">
        <v>60</v>
      </c>
      <c r="B14" s="2" t="s">
        <v>28</v>
      </c>
      <c r="C14" s="2">
        <v>451.8</v>
      </c>
      <c r="D14" s="2" t="s">
        <v>22</v>
      </c>
      <c r="E14" s="6"/>
    </row>
    <row r="15" spans="1:5" ht="30" customHeight="1" x14ac:dyDescent="0.25">
      <c r="A15" s="2" t="s">
        <v>61</v>
      </c>
      <c r="B15" s="2" t="s">
        <v>29</v>
      </c>
      <c r="C15" s="2">
        <v>351</v>
      </c>
      <c r="D15" s="2" t="s">
        <v>22</v>
      </c>
      <c r="E15" s="6"/>
    </row>
    <row r="16" spans="1:5" ht="30" customHeight="1" x14ac:dyDescent="0.25">
      <c r="A16" s="3" t="s">
        <v>62</v>
      </c>
      <c r="B16" s="2" t="s">
        <v>30</v>
      </c>
      <c r="C16" s="2">
        <v>74.599999999999994</v>
      </c>
      <c r="D16" s="2" t="s">
        <v>17</v>
      </c>
      <c r="E16" s="6"/>
    </row>
    <row r="17" spans="1:5" ht="30" customHeight="1" x14ac:dyDescent="0.25">
      <c r="A17" s="2" t="s">
        <v>63</v>
      </c>
      <c r="B17" s="4" t="s">
        <v>31</v>
      </c>
      <c r="C17" s="2">
        <v>502.92</v>
      </c>
      <c r="D17" s="2" t="s">
        <v>22</v>
      </c>
      <c r="E17" s="6"/>
    </row>
    <row r="18" spans="1:5" ht="30" customHeight="1" x14ac:dyDescent="0.25">
      <c r="A18" s="2" t="s">
        <v>64</v>
      </c>
      <c r="B18" s="2" t="s">
        <v>32</v>
      </c>
      <c r="C18" s="2">
        <v>461.32</v>
      </c>
      <c r="D18" s="2" t="s">
        <v>22</v>
      </c>
      <c r="E18" s="6"/>
    </row>
    <row r="19" spans="1:5" ht="30" customHeight="1" x14ac:dyDescent="0.25">
      <c r="A19" s="3" t="s">
        <v>65</v>
      </c>
      <c r="B19" s="4" t="s">
        <v>33</v>
      </c>
      <c r="C19" s="2">
        <v>41.6</v>
      </c>
      <c r="D19" s="2" t="s">
        <v>22</v>
      </c>
      <c r="E19" s="6"/>
    </row>
    <row r="20" spans="1:5" ht="30" customHeight="1" x14ac:dyDescent="0.25">
      <c r="A20" s="2" t="s">
        <v>66</v>
      </c>
      <c r="B20" s="2" t="s">
        <v>34</v>
      </c>
      <c r="C20" s="2">
        <v>461.32</v>
      </c>
      <c r="D20" s="2" t="s">
        <v>22</v>
      </c>
      <c r="E20" s="6"/>
    </row>
    <row r="21" spans="1:5" ht="30" customHeight="1" x14ac:dyDescent="0.25">
      <c r="A21" s="2" t="s">
        <v>67</v>
      </c>
      <c r="B21" s="4" t="s">
        <v>35</v>
      </c>
      <c r="C21" s="2">
        <v>2</v>
      </c>
      <c r="D21" s="2" t="s">
        <v>36</v>
      </c>
      <c r="E21" s="6"/>
    </row>
    <row r="22" spans="1:5" ht="30" customHeight="1" x14ac:dyDescent="0.25">
      <c r="A22" s="3" t="s">
        <v>68</v>
      </c>
      <c r="B22" s="2" t="s">
        <v>37</v>
      </c>
      <c r="C22" s="2">
        <v>10.199999999999999</v>
      </c>
      <c r="D22" s="2" t="s">
        <v>17</v>
      </c>
      <c r="E22" s="6"/>
    </row>
    <row r="23" spans="1:5" ht="30" customHeight="1" x14ac:dyDescent="0.25">
      <c r="A23" s="2" t="s">
        <v>69</v>
      </c>
      <c r="B23" s="4" t="s">
        <v>38</v>
      </c>
      <c r="C23" s="2">
        <v>12</v>
      </c>
      <c r="D23" s="2" t="s">
        <v>17</v>
      </c>
      <c r="E23" s="6"/>
    </row>
    <row r="24" spans="1:5" ht="30" customHeight="1" x14ac:dyDescent="0.25">
      <c r="A24" s="2" t="s">
        <v>70</v>
      </c>
      <c r="B24" s="2" t="s">
        <v>39</v>
      </c>
      <c r="C24" s="2">
        <v>74.599999999999994</v>
      </c>
      <c r="D24" s="2" t="s">
        <v>17</v>
      </c>
      <c r="E24" s="6"/>
    </row>
    <row r="25" spans="1:5" ht="30" customHeight="1" x14ac:dyDescent="0.25">
      <c r="A25" s="3" t="s">
        <v>71</v>
      </c>
      <c r="B25" s="4" t="s">
        <v>40</v>
      </c>
      <c r="C25" s="2">
        <v>74.599999999999994</v>
      </c>
      <c r="D25" s="2" t="s">
        <v>17</v>
      </c>
      <c r="E25" s="6"/>
    </row>
    <row r="26" spans="1:5" ht="30" customHeight="1" x14ac:dyDescent="0.25">
      <c r="A26" s="2" t="s">
        <v>72</v>
      </c>
      <c r="B26" s="2" t="s">
        <v>41</v>
      </c>
      <c r="C26" s="2">
        <v>61.4</v>
      </c>
      <c r="D26" s="2" t="s">
        <v>17</v>
      </c>
      <c r="E26" s="6"/>
    </row>
    <row r="27" spans="1:5" ht="30" customHeight="1" x14ac:dyDescent="0.25">
      <c r="A27" s="2" t="s">
        <v>73</v>
      </c>
      <c r="B27" s="4" t="s">
        <v>42</v>
      </c>
      <c r="C27" s="2">
        <v>72.400000000000006</v>
      </c>
      <c r="D27" s="2" t="s">
        <v>17</v>
      </c>
      <c r="E27" s="6"/>
    </row>
    <row r="28" spans="1:5" ht="30" customHeight="1" x14ac:dyDescent="0.25">
      <c r="A28" s="3" t="s">
        <v>74</v>
      </c>
      <c r="B28" s="2" t="s">
        <v>43</v>
      </c>
      <c r="C28" s="2">
        <v>37.200000000000003</v>
      </c>
      <c r="D28" s="2" t="s">
        <v>17</v>
      </c>
      <c r="E28" s="6"/>
    </row>
    <row r="29" spans="1:5" ht="30" customHeight="1" x14ac:dyDescent="0.25">
      <c r="A29" s="2" t="s">
        <v>75</v>
      </c>
      <c r="B29" s="4" t="s">
        <v>44</v>
      </c>
      <c r="C29" s="2">
        <v>47.9</v>
      </c>
      <c r="D29" s="2" t="s">
        <v>17</v>
      </c>
      <c r="E29" s="6"/>
    </row>
    <row r="30" spans="1:5" ht="30" customHeight="1" x14ac:dyDescent="0.25">
      <c r="A30" s="2" t="s">
        <v>76</v>
      </c>
      <c r="B30" s="2" t="s">
        <v>45</v>
      </c>
      <c r="C30" s="2">
        <v>10.199999999999999</v>
      </c>
      <c r="D30" s="2" t="s">
        <v>17</v>
      </c>
      <c r="E30" s="6"/>
    </row>
    <row r="31" spans="1:5" ht="30" customHeight="1" x14ac:dyDescent="0.25">
      <c r="A31" s="3" t="s">
        <v>77</v>
      </c>
      <c r="B31" s="4" t="s">
        <v>46</v>
      </c>
      <c r="C31" s="2">
        <v>74.599999999999994</v>
      </c>
      <c r="D31" s="2" t="s">
        <v>17</v>
      </c>
      <c r="E31" s="6"/>
    </row>
    <row r="32" spans="1:5" ht="30" customHeight="1" x14ac:dyDescent="0.25">
      <c r="A32" s="2" t="s">
        <v>78</v>
      </c>
      <c r="B32" s="2" t="s">
        <v>47</v>
      </c>
      <c r="C32" s="2">
        <v>11.9</v>
      </c>
      <c r="D32" s="2" t="s">
        <v>17</v>
      </c>
      <c r="E32" s="6"/>
    </row>
    <row r="33" spans="1:5" ht="30" customHeight="1" x14ac:dyDescent="0.25">
      <c r="A33" s="2" t="s">
        <v>79</v>
      </c>
      <c r="B33" s="4" t="s">
        <v>48</v>
      </c>
      <c r="C33" s="2">
        <v>11.9</v>
      </c>
      <c r="D33" s="2" t="s">
        <v>17</v>
      </c>
      <c r="E33" s="6"/>
    </row>
    <row r="34" spans="1:5" ht="30" customHeight="1" x14ac:dyDescent="0.25">
      <c r="A34" s="3" t="s">
        <v>80</v>
      </c>
      <c r="B34" s="2" t="s">
        <v>49</v>
      </c>
      <c r="C34" s="2">
        <v>41.6</v>
      </c>
      <c r="D34" s="2" t="s">
        <v>22</v>
      </c>
      <c r="E34" s="6"/>
    </row>
    <row r="35" spans="1:5" x14ac:dyDescent="0.25">
      <c r="A35" s="53" t="s">
        <v>81</v>
      </c>
      <c r="B35" s="53"/>
      <c r="C35" s="53"/>
      <c r="D35" s="53"/>
      <c r="E35" s="6">
        <f>SUM(E4:E34)</f>
        <v>0</v>
      </c>
    </row>
  </sheetData>
  <mergeCells count="2">
    <mergeCell ref="A2:E2"/>
    <mergeCell ref="A35:D3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4</vt:i4>
      </vt:variant>
    </vt:vector>
  </HeadingPairs>
  <TitlesOfParts>
    <vt:vector size="4" baseType="lpstr">
      <vt:lpstr>Főösszesítő</vt:lpstr>
      <vt:lpstr>Alapanyag</vt:lpstr>
      <vt:lpstr>Faanyag</vt:lpstr>
      <vt:lpstr>Munkadíj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Titkárság</dc:creator>
  <cp:lastModifiedBy>Titkárság</cp:lastModifiedBy>
  <dcterms:created xsi:type="dcterms:W3CDTF">2025-08-29T07:36:46Z</dcterms:created>
  <dcterms:modified xsi:type="dcterms:W3CDTF">2025-10-07T12:25:23Z</dcterms:modified>
</cp:coreProperties>
</file>